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ef15b9a3430e42/0. Manuscripts - Anahita Bharadwaj/2022. Bharadwaj et al. Ball mill. Cotreatment/"/>
    </mc:Choice>
  </mc:AlternateContent>
  <xr:revisionPtr revIDLastSave="0" documentId="8_{1CA7AC6A-0AEE-42BE-96AB-46633CB75ADA}" xr6:coauthVersionLast="47" xr6:coauthVersionMax="47" xr10:uidLastSave="{00000000-0000-0000-0000-000000000000}"/>
  <bookViews>
    <workbookView xWindow="780" yWindow="1000" windowWidth="27640" windowHeight="15200" firstSheet="3" activeTab="3" xr2:uid="{11AEFBA2-A684-664E-9DA5-F3AD6B94DBC7}"/>
  </bookViews>
  <sheets>
    <sheet name="Fig S1 Biogas composition" sheetId="1" r:id="rId1"/>
    <sheet name="Fig S2 volatile solids" sheetId="2" r:id="rId2"/>
    <sheet name="Fig S3 Particle size Day 18" sheetId="3" r:id="rId3"/>
    <sheet name="Fig S5 Mill power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7" i="3" l="1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R16" i="3"/>
  <c r="R17" i="3" s="1"/>
  <c r="R18" i="3" s="1"/>
  <c r="R19" i="3" s="1"/>
  <c r="R20" i="3" s="1"/>
  <c r="R21" i="3" s="1"/>
  <c r="R22" i="3" s="1"/>
  <c r="R23" i="3" s="1"/>
  <c r="R24" i="3" s="1"/>
  <c r="R25" i="3" s="1"/>
  <c r="R26" i="3" s="1"/>
  <c r="R27" i="3" s="1"/>
  <c r="R28" i="3" s="1"/>
  <c r="R29" i="3" s="1"/>
  <c r="R30" i="3" s="1"/>
  <c r="R31" i="3" s="1"/>
  <c r="R32" i="3" s="1"/>
  <c r="R33" i="3" s="1"/>
  <c r="R34" i="3" s="1"/>
  <c r="R35" i="3" s="1"/>
  <c r="R36" i="3" s="1"/>
  <c r="R37" i="3" s="1"/>
  <c r="R38" i="3" s="1"/>
  <c r="R39" i="3" s="1"/>
  <c r="R40" i="3" s="1"/>
  <c r="R41" i="3" s="1"/>
  <c r="R42" i="3" s="1"/>
  <c r="R43" i="3" s="1"/>
  <c r="R44" i="3" s="1"/>
  <c r="R45" i="3" s="1"/>
  <c r="R46" i="3" s="1"/>
  <c r="R47" i="3" s="1"/>
  <c r="R48" i="3" s="1"/>
  <c r="R49" i="3" s="1"/>
  <c r="R50" i="3" s="1"/>
  <c r="R51" i="3" s="1"/>
  <c r="R52" i="3" s="1"/>
  <c r="R53" i="3" s="1"/>
  <c r="R54" i="3" s="1"/>
  <c r="R55" i="3" s="1"/>
  <c r="R56" i="3" s="1"/>
  <c r="R57" i="3" s="1"/>
  <c r="R58" i="3" s="1"/>
  <c r="R59" i="3" s="1"/>
  <c r="R60" i="3" s="1"/>
  <c r="R61" i="3" s="1"/>
  <c r="R62" i="3" s="1"/>
  <c r="R63" i="3" s="1"/>
  <c r="R64" i="3" s="1"/>
  <c r="R65" i="3" s="1"/>
  <c r="R66" i="3" s="1"/>
  <c r="R67" i="3" s="1"/>
  <c r="R68" i="3" s="1"/>
  <c r="R69" i="3" s="1"/>
  <c r="R70" i="3" s="1"/>
  <c r="R71" i="3" s="1"/>
  <c r="R72" i="3" s="1"/>
  <c r="R73" i="3" s="1"/>
  <c r="R74" i="3" s="1"/>
  <c r="R75" i="3" s="1"/>
  <c r="R76" i="3" s="1"/>
  <c r="R77" i="3" s="1"/>
  <c r="R78" i="3" s="1"/>
  <c r="R79" i="3" s="1"/>
  <c r="R80" i="3" s="1"/>
  <c r="R81" i="3" s="1"/>
  <c r="R82" i="3" s="1"/>
  <c r="R83" i="3" s="1"/>
  <c r="R84" i="3" s="1"/>
  <c r="R85" i="3" s="1"/>
  <c r="R86" i="3" s="1"/>
  <c r="R87" i="3" s="1"/>
  <c r="R88" i="3" s="1"/>
  <c r="R89" i="3" s="1"/>
  <c r="R90" i="3" s="1"/>
  <c r="R91" i="3" s="1"/>
  <c r="R92" i="3" s="1"/>
  <c r="R93" i="3" s="1"/>
  <c r="R94" i="3" s="1"/>
  <c r="R95" i="3" s="1"/>
  <c r="R96" i="3" s="1"/>
  <c r="R97" i="3" s="1"/>
  <c r="R98" i="3" s="1"/>
  <c r="R99" i="3" s="1"/>
  <c r="R100" i="3" s="1"/>
  <c r="R101" i="3" s="1"/>
  <c r="R102" i="3" s="1"/>
  <c r="R103" i="3" s="1"/>
  <c r="R104" i="3" s="1"/>
  <c r="R105" i="3" s="1"/>
  <c r="R106" i="3" s="1"/>
  <c r="R107" i="3" s="1"/>
  <c r="R108" i="3" s="1"/>
  <c r="R109" i="3" s="1"/>
  <c r="R110" i="3" s="1"/>
  <c r="R111" i="3" s="1"/>
  <c r="R112" i="3" s="1"/>
  <c r="R113" i="3" s="1"/>
  <c r="R114" i="3" s="1"/>
  <c r="R115" i="3" s="1"/>
  <c r="R116" i="3" s="1"/>
  <c r="Q16" i="3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Q68" i="3" s="1"/>
  <c r="Q69" i="3" s="1"/>
  <c r="Q70" i="3" s="1"/>
  <c r="Q71" i="3" s="1"/>
  <c r="Q72" i="3" s="1"/>
  <c r="Q73" i="3" s="1"/>
  <c r="Q74" i="3" s="1"/>
  <c r="Q75" i="3" s="1"/>
  <c r="Q76" i="3" s="1"/>
  <c r="Q77" i="3" s="1"/>
  <c r="Q78" i="3" s="1"/>
  <c r="Q79" i="3" s="1"/>
  <c r="Q80" i="3" s="1"/>
  <c r="Q81" i="3" s="1"/>
  <c r="Q82" i="3" s="1"/>
  <c r="Q83" i="3" s="1"/>
  <c r="Q84" i="3" s="1"/>
  <c r="Q85" i="3" s="1"/>
  <c r="Q86" i="3" s="1"/>
  <c r="Q87" i="3" s="1"/>
  <c r="Q88" i="3" s="1"/>
  <c r="Q89" i="3" s="1"/>
  <c r="Q90" i="3" s="1"/>
  <c r="Q91" i="3" s="1"/>
  <c r="Q92" i="3" s="1"/>
  <c r="Q93" i="3" s="1"/>
  <c r="Q94" i="3" s="1"/>
  <c r="Q95" i="3" s="1"/>
  <c r="Q96" i="3" s="1"/>
  <c r="Q97" i="3" s="1"/>
  <c r="Q98" i="3" s="1"/>
  <c r="Q99" i="3" s="1"/>
  <c r="Q100" i="3" s="1"/>
  <c r="Q101" i="3" s="1"/>
  <c r="Q102" i="3" s="1"/>
  <c r="Q103" i="3" s="1"/>
  <c r="Q104" i="3" s="1"/>
  <c r="Q105" i="3" s="1"/>
  <c r="Q106" i="3" s="1"/>
  <c r="Q107" i="3" s="1"/>
  <c r="Q108" i="3" s="1"/>
  <c r="Q109" i="3" s="1"/>
  <c r="Q110" i="3" s="1"/>
  <c r="Q111" i="3" s="1"/>
  <c r="Q112" i="3" s="1"/>
  <c r="Q113" i="3" s="1"/>
  <c r="Q114" i="3" s="1"/>
  <c r="Q115" i="3" s="1"/>
  <c r="Q116" i="3" s="1"/>
  <c r="AE11" i="3"/>
  <c r="AD11" i="3"/>
  <c r="AC11" i="3"/>
  <c r="AB11" i="3"/>
  <c r="AA11" i="3"/>
  <c r="Z11" i="3"/>
  <c r="Y11" i="3"/>
  <c r="X11" i="3"/>
  <c r="W11" i="3"/>
  <c r="AE10" i="3"/>
  <c r="AD10" i="3"/>
  <c r="AC10" i="3"/>
  <c r="AB10" i="3"/>
  <c r="AA10" i="3"/>
  <c r="Z10" i="3"/>
  <c r="Y10" i="3"/>
  <c r="X10" i="3"/>
  <c r="W10" i="3"/>
  <c r="U10" i="3" s="1"/>
  <c r="AE9" i="3"/>
  <c r="AD9" i="3"/>
  <c r="AC9" i="3"/>
  <c r="AB9" i="3"/>
  <c r="AA9" i="3"/>
  <c r="Z9" i="3"/>
  <c r="Y9" i="3"/>
  <c r="X9" i="3"/>
  <c r="W9" i="3"/>
  <c r="AE8" i="3"/>
  <c r="AD8" i="3"/>
  <c r="AC8" i="3"/>
  <c r="AB8" i="3"/>
  <c r="AA8" i="3"/>
  <c r="Z8" i="3"/>
  <c r="Y8" i="3"/>
  <c r="X8" i="3"/>
  <c r="W8" i="3"/>
  <c r="U8" i="3" s="1"/>
  <c r="AE7" i="3"/>
  <c r="AD7" i="3"/>
  <c r="AC7" i="3"/>
  <c r="AB7" i="3"/>
  <c r="AA7" i="3"/>
  <c r="Z7" i="3"/>
  <c r="Y7" i="3"/>
  <c r="X7" i="3"/>
  <c r="W7" i="3"/>
  <c r="U7" i="3" l="1"/>
  <c r="U11" i="3"/>
  <c r="U9" i="3"/>
  <c r="D22" i="2" l="1"/>
  <c r="E22" i="2" s="1"/>
  <c r="D20" i="2"/>
  <c r="E20" i="2" s="1"/>
  <c r="D18" i="2"/>
  <c r="E18" i="2" s="1"/>
  <c r="D15" i="2"/>
  <c r="E15" i="2" s="1"/>
  <c r="D14" i="2"/>
  <c r="E14" i="2" s="1"/>
  <c r="D12" i="2"/>
  <c r="E12" i="2" s="1"/>
  <c r="D11" i="2"/>
  <c r="E11" i="2" s="1"/>
  <c r="D8" i="2"/>
  <c r="D6" i="2"/>
  <c r="D5" i="2"/>
  <c r="D4" i="2"/>
  <c r="D7" i="2" l="1"/>
  <c r="D13" i="2"/>
  <c r="E13" i="2" s="1"/>
  <c r="D19" i="2"/>
  <c r="E19" i="2" s="1"/>
  <c r="D21" i="2"/>
  <c r="E21" i="2" s="1"/>
  <c r="H5" i="2"/>
  <c r="E4" i="2"/>
  <c r="I5" i="2"/>
  <c r="I8" i="2"/>
  <c r="E7" i="2"/>
  <c r="H8" i="2"/>
  <c r="I6" i="2"/>
  <c r="H6" i="2"/>
  <c r="E5" i="2"/>
  <c r="I4" i="2"/>
  <c r="H4" i="2"/>
  <c r="E8" i="2"/>
  <c r="I7" i="2"/>
  <c r="H7" i="2"/>
  <c r="E6" i="2"/>
  <c r="I17" i="2"/>
  <c r="H17" i="2" l="1"/>
  <c r="I16" i="2"/>
  <c r="I13" i="2"/>
  <c r="H13" i="2"/>
  <c r="H14" i="2"/>
  <c r="H16" i="2"/>
  <c r="I15" i="2"/>
  <c r="H15" i="2"/>
  <c r="I14" i="2"/>
  <c r="U24" i="1" l="1"/>
  <c r="K24" i="1"/>
  <c r="P24" i="1" s="1"/>
  <c r="J24" i="1"/>
  <c r="O24" i="1" s="1"/>
  <c r="I24" i="1"/>
  <c r="N24" i="1" s="1"/>
  <c r="H24" i="1"/>
  <c r="M24" i="1" s="1"/>
  <c r="U23" i="1"/>
  <c r="K23" i="1"/>
  <c r="P23" i="1" s="1"/>
  <c r="J23" i="1"/>
  <c r="O23" i="1" s="1"/>
  <c r="I23" i="1"/>
  <c r="N23" i="1" s="1"/>
  <c r="H23" i="1"/>
  <c r="M23" i="1" s="1"/>
  <c r="AM22" i="1"/>
  <c r="AJ22" i="1"/>
  <c r="U22" i="1"/>
  <c r="K22" i="1"/>
  <c r="P22" i="1" s="1"/>
  <c r="J22" i="1"/>
  <c r="O22" i="1" s="1"/>
  <c r="I22" i="1"/>
  <c r="N22" i="1" s="1"/>
  <c r="H22" i="1"/>
  <c r="M22" i="1" s="1"/>
  <c r="U21" i="1"/>
  <c r="K21" i="1"/>
  <c r="P21" i="1" s="1"/>
  <c r="J21" i="1"/>
  <c r="O21" i="1" s="1"/>
  <c r="I21" i="1"/>
  <c r="N21" i="1" s="1"/>
  <c r="H21" i="1"/>
  <c r="M21" i="1" s="1"/>
  <c r="U20" i="1"/>
  <c r="K20" i="1"/>
  <c r="P20" i="1" s="1"/>
  <c r="J20" i="1"/>
  <c r="O20" i="1" s="1"/>
  <c r="I20" i="1"/>
  <c r="N20" i="1" s="1"/>
  <c r="H20" i="1"/>
  <c r="M20" i="1" s="1"/>
  <c r="U19" i="1"/>
  <c r="K19" i="1"/>
  <c r="P19" i="1" s="1"/>
  <c r="J19" i="1"/>
  <c r="O19" i="1" s="1"/>
  <c r="I19" i="1"/>
  <c r="N19" i="1" s="1"/>
  <c r="H19" i="1"/>
  <c r="M19" i="1" s="1"/>
  <c r="U18" i="1"/>
  <c r="K18" i="1"/>
  <c r="P18" i="1" s="1"/>
  <c r="J18" i="1"/>
  <c r="O18" i="1" s="1"/>
  <c r="I18" i="1"/>
  <c r="N18" i="1" s="1"/>
  <c r="H18" i="1"/>
  <c r="M18" i="1" s="1"/>
  <c r="U17" i="1"/>
  <c r="K17" i="1"/>
  <c r="P17" i="1" s="1"/>
  <c r="J17" i="1"/>
  <c r="O17" i="1" s="1"/>
  <c r="I17" i="1"/>
  <c r="N17" i="1" s="1"/>
  <c r="H17" i="1"/>
  <c r="M17" i="1" s="1"/>
  <c r="U16" i="1"/>
  <c r="K16" i="1"/>
  <c r="P16" i="1" s="1"/>
  <c r="J16" i="1"/>
  <c r="O16" i="1" s="1"/>
  <c r="Z16" i="1" s="1"/>
  <c r="AG16" i="1" s="1"/>
  <c r="I16" i="1"/>
  <c r="N16" i="1" s="1"/>
  <c r="Y16" i="1" s="1"/>
  <c r="AF16" i="1" s="1"/>
  <c r="H16" i="1"/>
  <c r="M16" i="1" s="1"/>
  <c r="Q16" i="1" s="1"/>
  <c r="U15" i="1"/>
  <c r="K15" i="1"/>
  <c r="P15" i="1" s="1"/>
  <c r="J15" i="1"/>
  <c r="O15" i="1" s="1"/>
  <c r="I15" i="1"/>
  <c r="N15" i="1" s="1"/>
  <c r="H15" i="1"/>
  <c r="M15" i="1" s="1"/>
  <c r="AM14" i="1"/>
  <c r="AJ14" i="1"/>
  <c r="U14" i="1"/>
  <c r="K14" i="1"/>
  <c r="P14" i="1" s="1"/>
  <c r="J14" i="1"/>
  <c r="O14" i="1" s="1"/>
  <c r="I14" i="1"/>
  <c r="N14" i="1" s="1"/>
  <c r="H14" i="1"/>
  <c r="M14" i="1" s="1"/>
  <c r="Q14" i="1" s="1"/>
  <c r="U13" i="1"/>
  <c r="K13" i="1"/>
  <c r="P13" i="1" s="1"/>
  <c r="J13" i="1"/>
  <c r="O13" i="1" s="1"/>
  <c r="I13" i="1"/>
  <c r="N13" i="1" s="1"/>
  <c r="H13" i="1"/>
  <c r="M13" i="1" s="1"/>
  <c r="U12" i="1"/>
  <c r="K12" i="1"/>
  <c r="P12" i="1" s="1"/>
  <c r="J12" i="1"/>
  <c r="O12" i="1" s="1"/>
  <c r="I12" i="1"/>
  <c r="N12" i="1" s="1"/>
  <c r="H12" i="1"/>
  <c r="M12" i="1" s="1"/>
  <c r="U11" i="1"/>
  <c r="K11" i="1"/>
  <c r="P11" i="1" s="1"/>
  <c r="J11" i="1"/>
  <c r="O11" i="1" s="1"/>
  <c r="I11" i="1"/>
  <c r="N11" i="1" s="1"/>
  <c r="H11" i="1"/>
  <c r="M11" i="1" s="1"/>
  <c r="Q11" i="1" s="1"/>
  <c r="U10" i="1"/>
  <c r="K10" i="1"/>
  <c r="P10" i="1" s="1"/>
  <c r="AA10" i="1" s="1"/>
  <c r="AH10" i="1" s="1"/>
  <c r="J10" i="1"/>
  <c r="O10" i="1" s="1"/>
  <c r="I10" i="1"/>
  <c r="N10" i="1" s="1"/>
  <c r="H10" i="1"/>
  <c r="M10" i="1" s="1"/>
  <c r="AA16" i="1" l="1"/>
  <c r="AH16" i="1" s="1"/>
  <c r="AA18" i="1"/>
  <c r="AH18" i="1" s="1"/>
  <c r="Y19" i="1"/>
  <c r="AF19" i="1" s="1"/>
  <c r="Y20" i="1"/>
  <c r="AF20" i="1" s="1"/>
  <c r="Y22" i="1"/>
  <c r="Z21" i="1"/>
  <c r="AG21" i="1" s="1"/>
  <c r="Y15" i="1"/>
  <c r="AF15" i="1" s="1"/>
  <c r="Z19" i="1"/>
  <c r="AG19" i="1" s="1"/>
  <c r="Z20" i="1"/>
  <c r="AG20" i="1" s="1"/>
  <c r="Y11" i="1"/>
  <c r="AF11" i="1" s="1"/>
  <c r="Z11" i="1"/>
  <c r="AG11" i="1" s="1"/>
  <c r="AA12" i="1"/>
  <c r="AH12" i="1" s="1"/>
  <c r="Z15" i="1"/>
  <c r="AG15" i="1" s="1"/>
  <c r="Y18" i="1"/>
  <c r="AF18" i="1" s="1"/>
  <c r="AA19" i="1"/>
  <c r="AH19" i="1" s="1"/>
  <c r="AA20" i="1"/>
  <c r="AH20" i="1" s="1"/>
  <c r="AJ20" i="1" s="1"/>
  <c r="AA21" i="1"/>
  <c r="AH21" i="1" s="1"/>
  <c r="AA11" i="1"/>
  <c r="AH11" i="1" s="1"/>
  <c r="AF30" i="1" s="1"/>
  <c r="AA15" i="1"/>
  <c r="AH15" i="1" s="1"/>
  <c r="Z22" i="1"/>
  <c r="Z23" i="1"/>
  <c r="AG23" i="1" s="1"/>
  <c r="Y12" i="1"/>
  <c r="AF12" i="1" s="1"/>
  <c r="AA22" i="1"/>
  <c r="AA23" i="1"/>
  <c r="AH23" i="1" s="1"/>
  <c r="AA13" i="1"/>
  <c r="AH13" i="1" s="1"/>
  <c r="Z13" i="1"/>
  <c r="AG13" i="1" s="1"/>
  <c r="AI13" i="1" s="1"/>
  <c r="AM13" i="1" s="1"/>
  <c r="Z12" i="1"/>
  <c r="AG12" i="1" s="1"/>
  <c r="Y23" i="1"/>
  <c r="AF23" i="1" s="1"/>
  <c r="Z17" i="1"/>
  <c r="AG17" i="1" s="1"/>
  <c r="AA17" i="1"/>
  <c r="AH17" i="1" s="1"/>
  <c r="Y13" i="1"/>
  <c r="AF13" i="1" s="1"/>
  <c r="Y17" i="1"/>
  <c r="AF17" i="1" s="1"/>
  <c r="Z18" i="1"/>
  <c r="AG18" i="1" s="1"/>
  <c r="Y21" i="1"/>
  <c r="AF21" i="1" s="1"/>
  <c r="AI21" i="1"/>
  <c r="AM21" i="1" s="1"/>
  <c r="AI19" i="1"/>
  <c r="AM19" i="1" s="1"/>
  <c r="Q18" i="1"/>
  <c r="AF37" i="1"/>
  <c r="Q19" i="1"/>
  <c r="AJ13" i="1"/>
  <c r="Y24" i="1"/>
  <c r="AF24" i="1" s="1"/>
  <c r="Z24" i="1"/>
  <c r="AG24" i="1" s="1"/>
  <c r="Q13" i="1"/>
  <c r="X21" i="1"/>
  <c r="Q21" i="1"/>
  <c r="AA24" i="1"/>
  <c r="AH24" i="1" s="1"/>
  <c r="AF35" i="1" s="1"/>
  <c r="X10" i="1"/>
  <c r="Q10" i="1"/>
  <c r="Q12" i="1"/>
  <c r="Y14" i="1"/>
  <c r="X15" i="1"/>
  <c r="Q15" i="1"/>
  <c r="AJ16" i="1"/>
  <c r="AI16" i="1"/>
  <c r="AM16" i="1" s="1"/>
  <c r="Q23" i="1"/>
  <c r="Y10" i="1"/>
  <c r="AF10" i="1" s="1"/>
  <c r="Z14" i="1"/>
  <c r="Q17" i="1"/>
  <c r="Z10" i="1"/>
  <c r="AG10" i="1" s="1"/>
  <c r="AA14" i="1"/>
  <c r="AJ18" i="1"/>
  <c r="AI18" i="1"/>
  <c r="AM18" i="1" s="1"/>
  <c r="X20" i="1"/>
  <c r="Q20" i="1"/>
  <c r="X22" i="1"/>
  <c r="Q22" i="1"/>
  <c r="Q24" i="1"/>
  <c r="X11" i="1"/>
  <c r="X16" i="1"/>
  <c r="X12" i="1"/>
  <c r="X17" i="1"/>
  <c r="X13" i="1"/>
  <c r="X18" i="1"/>
  <c r="X23" i="1"/>
  <c r="X14" i="1"/>
  <c r="X19" i="1"/>
  <c r="X24" i="1"/>
  <c r="AF39" i="1" l="1"/>
  <c r="AJ15" i="1"/>
  <c r="AJ12" i="1"/>
  <c r="AJ19" i="1"/>
  <c r="AJ21" i="1"/>
  <c r="AJ23" i="1"/>
  <c r="AE38" i="1"/>
  <c r="AE30" i="1"/>
  <c r="AG30" i="1" s="1"/>
  <c r="AI30" i="1" s="1"/>
  <c r="AF36" i="1"/>
  <c r="AI20" i="1"/>
  <c r="AM20" i="1" s="1"/>
  <c r="AF32" i="1"/>
  <c r="AI23" i="1"/>
  <c r="AM23" i="1" s="1"/>
  <c r="AI17" i="1"/>
  <c r="AM17" i="1" s="1"/>
  <c r="AF31" i="1"/>
  <c r="AE35" i="1"/>
  <c r="AF29" i="1"/>
  <c r="AB14" i="1"/>
  <c r="AI15" i="1"/>
  <c r="AM15" i="1" s="1"/>
  <c r="AJ17" i="1"/>
  <c r="AB22" i="1"/>
  <c r="AI11" i="1"/>
  <c r="AM11" i="1" s="1"/>
  <c r="AI12" i="1"/>
  <c r="AM12" i="1" s="1"/>
  <c r="AJ11" i="1"/>
  <c r="AE32" i="1"/>
  <c r="AE28" i="1"/>
  <c r="AE31" i="1"/>
  <c r="AG31" i="1" s="1"/>
  <c r="AI31" i="1" s="1"/>
  <c r="AE37" i="1"/>
  <c r="AE39" i="1"/>
  <c r="AF38" i="1"/>
  <c r="AB24" i="1"/>
  <c r="AE24" i="1"/>
  <c r="AB19" i="1"/>
  <c r="AE19" i="1"/>
  <c r="AB16" i="1"/>
  <c r="AE16" i="1"/>
  <c r="AB11" i="1"/>
  <c r="AE11" i="1"/>
  <c r="AJ24" i="1"/>
  <c r="AI24" i="1"/>
  <c r="AM24" i="1" s="1"/>
  <c r="AE23" i="1"/>
  <c r="AB23" i="1"/>
  <c r="AE29" i="1"/>
  <c r="AG29" i="1" s="1"/>
  <c r="AJ10" i="1"/>
  <c r="AE36" i="1"/>
  <c r="AI10" i="1"/>
  <c r="AM10" i="1" s="1"/>
  <c r="AE18" i="1"/>
  <c r="AB18" i="1"/>
  <c r="AE13" i="1"/>
  <c r="AB13" i="1"/>
  <c r="AE15" i="1"/>
  <c r="AB15" i="1"/>
  <c r="AE17" i="1"/>
  <c r="AB17" i="1"/>
  <c r="AE10" i="1"/>
  <c r="AB10" i="1"/>
  <c r="AE21" i="1"/>
  <c r="AB21" i="1"/>
  <c r="AF28" i="1"/>
  <c r="AG28" i="1" s="1"/>
  <c r="AE12" i="1"/>
  <c r="AB12" i="1"/>
  <c r="AE20" i="1"/>
  <c r="AB20" i="1"/>
  <c r="AG32" i="1" l="1"/>
  <c r="AI28" i="1"/>
  <c r="AI29" i="1"/>
  <c r="AI32" i="1"/>
</calcChain>
</file>

<file path=xl/sharedStrings.xml><?xml version="1.0" encoding="utf-8"?>
<sst xmlns="http://schemas.openxmlformats.org/spreadsheetml/2006/main" count="455" uniqueCount="144">
  <si>
    <t>Calibration curves from GC-TCD</t>
  </si>
  <si>
    <t>CO2</t>
  </si>
  <si>
    <t>y = 12.11x + 14.904</t>
  </si>
  <si>
    <t>CH4</t>
  </si>
  <si>
    <t>y = 44.877x - 85.121</t>
  </si>
  <si>
    <t>N2</t>
  </si>
  <si>
    <t>y = 18.053x - 25.938</t>
  </si>
  <si>
    <t>H2</t>
  </si>
  <si>
    <t>y = 184.71x - 615.62</t>
  </si>
  <si>
    <t>O2</t>
  </si>
  <si>
    <t>y = 20.752x - 9.5953</t>
  </si>
  <si>
    <t>Raw data from GC-TCD</t>
  </si>
  <si>
    <t>Area under the curve</t>
  </si>
  <si>
    <t>Percentage</t>
  </si>
  <si>
    <t>Amount (mL)</t>
  </si>
  <si>
    <t>Component</t>
  </si>
  <si>
    <t>Retention</t>
  </si>
  <si>
    <t>Area</t>
  </si>
  <si>
    <t>External</t>
  </si>
  <si>
    <t>Units</t>
  </si>
  <si>
    <t>Total</t>
  </si>
  <si>
    <t>Total gas from oxitop (mL)</t>
  </si>
  <si>
    <t>Total headspace vol (mL)</t>
  </si>
  <si>
    <t>Total gas (mL)</t>
  </si>
  <si>
    <t>g VS (day 0)</t>
  </si>
  <si>
    <t xml:space="preserve"> Gas (mL STP)/g VS</t>
  </si>
  <si>
    <t>Total Biogas</t>
  </si>
  <si>
    <t>CH4/CO2</t>
  </si>
  <si>
    <t>Oxitop volume</t>
  </si>
  <si>
    <t>Error %</t>
  </si>
  <si>
    <t>Ball Milled, 0.5 min</t>
  </si>
  <si>
    <t>Ball Milled, 2 min</t>
  </si>
  <si>
    <t>Ball Milled, 5 min</t>
  </si>
  <si>
    <t>Ball Milled, 10 min</t>
  </si>
  <si>
    <t>Air</t>
  </si>
  <si>
    <t>Unmilled control</t>
  </si>
  <si>
    <t>[excluded] Determined as outlier due to leaks in biogas collection bags (mismatch in volume)</t>
  </si>
  <si>
    <t>CH4_Haysep</t>
  </si>
  <si>
    <t>Average</t>
  </si>
  <si>
    <t xml:space="preserve">  Methane </t>
  </si>
  <si>
    <t xml:space="preserve">  Carbon dioxide </t>
  </si>
  <si>
    <t>Cumulative biogas production (mL STP/g VS)</t>
  </si>
  <si>
    <t>Oxitop data</t>
  </si>
  <si>
    <t>#3</t>
  </si>
  <si>
    <t>Unmilled 
Control</t>
  </si>
  <si>
    <t>Duplicate only</t>
  </si>
  <si>
    <t>Ball Milled, 
0.5 min</t>
  </si>
  <si>
    <t>Ball Milled, 
2 min</t>
  </si>
  <si>
    <t>Ball Milled, 
5 min</t>
  </si>
  <si>
    <t>Ball Milled, 
10 min</t>
  </si>
  <si>
    <t>Stdev</t>
  </si>
  <si>
    <t>Milled, 0.5 min</t>
  </si>
  <si>
    <t>Milled, 2 min</t>
  </si>
  <si>
    <t>Milled, 5 min</t>
  </si>
  <si>
    <t>Milled, 10 min</t>
  </si>
  <si>
    <t>#5</t>
  </si>
  <si>
    <t>#6</t>
  </si>
  <si>
    <t>#9</t>
  </si>
  <si>
    <t>#10</t>
  </si>
  <si>
    <t>#11</t>
  </si>
  <si>
    <t>#12</t>
  </si>
  <si>
    <t>#13</t>
  </si>
  <si>
    <t>#14</t>
  </si>
  <si>
    <t>#15</t>
  </si>
  <si>
    <t>Volatile solids in samples</t>
  </si>
  <si>
    <t>Day 0</t>
  </si>
  <si>
    <t>Day 18</t>
  </si>
  <si>
    <t>Block A</t>
  </si>
  <si>
    <t>Total VS (g)</t>
  </si>
  <si>
    <t>VS consumed (g)</t>
  </si>
  <si>
    <t>Percent consumed (%)</t>
  </si>
  <si>
    <t>Amount of volatile solids consumed (g)</t>
  </si>
  <si>
    <t>Avg</t>
  </si>
  <si>
    <t>Control (no milling)</t>
  </si>
  <si>
    <t>Milled 0.5 min</t>
  </si>
  <si>
    <t>Milled 2 min</t>
  </si>
  <si>
    <t>Milled 5 min</t>
  </si>
  <si>
    <t>Milled 10 min</t>
  </si>
  <si>
    <t>Block B</t>
  </si>
  <si>
    <t>Percentage of volatile solids consumed (%)</t>
  </si>
  <si>
    <t>Unmilled Control</t>
  </si>
  <si>
    <t xml:space="preserve"> Ball Milled, 2 min</t>
  </si>
  <si>
    <t>Block C</t>
  </si>
  <si>
    <t>Particle size distribution at different ball milling conditions (Day 18)</t>
  </si>
  <si>
    <t>Record Number</t>
  </si>
  <si>
    <t>Sample Name</t>
  </si>
  <si>
    <t>Unmilled control - cumulative (average)</t>
  </si>
  <si>
    <t>Ball Milled, 10 min - cumulative (average)</t>
  </si>
  <si>
    <t>Laser Obscuration</t>
  </si>
  <si>
    <t>Measurement Date Time</t>
  </si>
  <si>
    <t>DX 50</t>
  </si>
  <si>
    <t>DX 90</t>
  </si>
  <si>
    <t>DX 10</t>
  </si>
  <si>
    <t>Mode</t>
  </si>
  <si>
    <t>Time of milling (min)</t>
  </si>
  <si>
    <t>Span</t>
  </si>
  <si>
    <t>D [4,3]</t>
  </si>
  <si>
    <t>Dx (10)</t>
  </si>
  <si>
    <t>Dx (25)</t>
  </si>
  <si>
    <t>Dx (50)</t>
  </si>
  <si>
    <t>Dx (85)</t>
  </si>
  <si>
    <t>Dx (90)</t>
  </si>
  <si>
    <t>Operator Name</t>
  </si>
  <si>
    <t>axb1099</t>
  </si>
  <si>
    <t>Power data</t>
  </si>
  <si>
    <t>Block 1:  0.5 min: Power data</t>
  </si>
  <si>
    <t>Block 1:  2 min: Power data</t>
  </si>
  <si>
    <t>Block 1: 5 min: Power data</t>
  </si>
  <si>
    <t>Block 1: 10 min: Power data</t>
  </si>
  <si>
    <t>Block 2:  0.5 min: Power data</t>
  </si>
  <si>
    <t>Block 2:  2 min: Power data</t>
  </si>
  <si>
    <t>Block 2: 5 min: Power data</t>
  </si>
  <si>
    <t>Block 2: 10 min: Power data</t>
  </si>
  <si>
    <t>Block 3:  0.5 min: Power data</t>
  </si>
  <si>
    <t>Block 3:  2 min: Power data</t>
  </si>
  <si>
    <t>Block 3: 5 min: Power data</t>
  </si>
  <si>
    <t>Block 3: 10 min: Power data</t>
  </si>
  <si>
    <t>Time (s)</t>
  </si>
  <si>
    <t>0.5 min: Cycle 1</t>
  </si>
  <si>
    <t>0.5 min: Cycle 2</t>
  </si>
  <si>
    <t>0.5 min: Cycle 3</t>
  </si>
  <si>
    <t>0.5 min: Cycle 4</t>
  </si>
  <si>
    <t>2 min: Cycle 1</t>
  </si>
  <si>
    <t>2 min: Cycle 2</t>
  </si>
  <si>
    <t>2 min: Cycle 3</t>
  </si>
  <si>
    <t>2 min: Cycle 4</t>
  </si>
  <si>
    <t>5 min: Cycle 1</t>
  </si>
  <si>
    <t>5 min: Cycle 2</t>
  </si>
  <si>
    <t>5 min: Cycle 3</t>
  </si>
  <si>
    <t>5 min: Cycle 4</t>
  </si>
  <si>
    <t>10 min: Cycle 1</t>
  </si>
  <si>
    <t>10 min: Cycle 2</t>
  </si>
  <si>
    <t>10 min: Cycle 3</t>
  </si>
  <si>
    <t>10 min: Cycle 4</t>
  </si>
  <si>
    <t>Block 1</t>
  </si>
  <si>
    <t>Block 2</t>
  </si>
  <si>
    <t>Block 3</t>
  </si>
  <si>
    <t>time of milling</t>
  </si>
  <si>
    <t>Average Power (KW)</t>
  </si>
  <si>
    <t>Average power consumed (KW)</t>
  </si>
  <si>
    <t>Ball milled, 
0.5 min</t>
  </si>
  <si>
    <t>Ball milled, 
2 min</t>
  </si>
  <si>
    <t>Ball milled, 
5 min</t>
  </si>
  <si>
    <t>Ball milled, 
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</si>
</sst>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7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 (Body)_x0000_"/>
    </font>
    <font>
      <b/>
      <sz val="12"/>
      <color rgb="FF00000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b/>
      <u/>
      <sz val="11"/>
      <color rgb="FF000000"/>
      <name val="Arial"/>
      <family val="2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12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2" fillId="0" borderId="0" xfId="0" applyFont="1"/>
    <xf numFmtId="165" fontId="0" fillId="0" borderId="0" xfId="0" applyNumberFormat="1"/>
    <xf numFmtId="2" fontId="0" fillId="0" borderId="0" xfId="0" applyNumberFormat="1"/>
    <xf numFmtId="165" fontId="13" fillId="0" borderId="0" xfId="0" applyNumberFormat="1" applyFont="1"/>
    <xf numFmtId="0" fontId="1" fillId="0" borderId="0" xfId="0" applyFont="1"/>
    <xf numFmtId="0" fontId="5" fillId="0" borderId="6" xfId="0" applyFont="1" applyBorder="1"/>
    <xf numFmtId="0" fontId="5" fillId="0" borderId="1" xfId="0" applyFont="1" applyBorder="1"/>
    <xf numFmtId="2" fontId="0" fillId="0" borderId="9" xfId="0" applyNumberFormat="1" applyBorder="1"/>
    <xf numFmtId="0" fontId="5" fillId="0" borderId="10" xfId="0" applyFont="1" applyBorder="1" applyAlignment="1">
      <alignment vertical="center" wrapText="1"/>
    </xf>
    <xf numFmtId="2" fontId="0" fillId="0" borderId="11" xfId="0" applyNumberFormat="1" applyBorder="1"/>
    <xf numFmtId="2" fontId="0" fillId="0" borderId="12" xfId="0" applyNumberFormat="1" applyBorder="1"/>
    <xf numFmtId="0" fontId="2" fillId="0" borderId="6" xfId="0" applyFont="1" applyBorder="1"/>
    <xf numFmtId="0" fontId="0" fillId="0" borderId="1" xfId="0" applyBorder="1"/>
    <xf numFmtId="0" fontId="13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165" fontId="0" fillId="0" borderId="2" xfId="0" applyNumberFormat="1" applyBorder="1"/>
    <xf numFmtId="165" fontId="13" fillId="0" borderId="2" xfId="0" applyNumberFormat="1" applyFont="1" applyBorder="1"/>
    <xf numFmtId="2" fontId="13" fillId="0" borderId="0" xfId="0" applyNumberFormat="1" applyFont="1"/>
    <xf numFmtId="22" fontId="0" fillId="0" borderId="0" xfId="0" applyNumberFormat="1" applyAlignment="1">
      <alignment wrapText="1"/>
    </xf>
    <xf numFmtId="22" fontId="0" fillId="0" borderId="0" xfId="0" applyNumberFormat="1"/>
    <xf numFmtId="11" fontId="0" fillId="0" borderId="0" xfId="0" applyNumberFormat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0" fillId="0" borderId="23" xfId="0" applyBorder="1"/>
    <xf numFmtId="1" fontId="0" fillId="0" borderId="0" xfId="0" applyNumberFormat="1"/>
    <xf numFmtId="0" fontId="0" fillId="0" borderId="24" xfId="0" applyBorder="1"/>
    <xf numFmtId="0" fontId="0" fillId="0" borderId="4" xfId="0" applyBorder="1"/>
    <xf numFmtId="0" fontId="0" fillId="0" borderId="3" xfId="0" applyBorder="1"/>
    <xf numFmtId="0" fontId="0" fillId="0" borderId="25" xfId="0" applyBorder="1"/>
    <xf numFmtId="0" fontId="15" fillId="0" borderId="0" xfId="0" applyFont="1" applyAlignment="1">
      <alignment horizontal="center" vertical="center" readingOrder="1"/>
    </xf>
    <xf numFmtId="0" fontId="14" fillId="0" borderId="0" xfId="0" applyFont="1"/>
    <xf numFmtId="0" fontId="14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725714</xdr:colOff>
      <xdr:row>26</xdr:row>
      <xdr:rowOff>40318</xdr:rowOff>
    </xdr:from>
    <xdr:to>
      <xdr:col>27</xdr:col>
      <xdr:colOff>541665</xdr:colOff>
      <xdr:row>31</xdr:row>
      <xdr:rowOff>401159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36D6FD-16B3-986D-5A54-15DA42F4E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68889" y="6289524"/>
          <a:ext cx="4432300" cy="292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19</xdr:row>
      <xdr:rowOff>0</xdr:rowOff>
    </xdr:from>
    <xdr:to>
      <xdr:col>10</xdr:col>
      <xdr:colOff>520700</xdr:colOff>
      <xdr:row>31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97CD44-F092-5A65-C80F-E03AA7F60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4292600"/>
          <a:ext cx="5321300" cy="2590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371231</xdr:colOff>
      <xdr:row>12</xdr:row>
      <xdr:rowOff>117231</xdr:rowOff>
    </xdr:from>
    <xdr:to>
      <xdr:col>32</xdr:col>
      <xdr:colOff>171938</xdr:colOff>
      <xdr:row>25</xdr:row>
      <xdr:rowOff>25322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110470-58B7-5469-E985-66869FCAF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0" y="3536462"/>
          <a:ext cx="7772400" cy="24871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457200</xdr:colOff>
      <xdr:row>27</xdr:row>
      <xdr:rowOff>152400</xdr:rowOff>
    </xdr:from>
    <xdr:to>
      <xdr:col>58</xdr:col>
      <xdr:colOff>419100</xdr:colOff>
      <xdr:row>40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410C61-3949-2576-EBC2-05173E55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09067" y="6400800"/>
          <a:ext cx="3873500" cy="265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7380-3C6E-EB47-8D02-8B045E985CDE}">
  <dimension ref="A1:AO156"/>
  <sheetViews>
    <sheetView topLeftCell="A7" zoomScale="63" workbookViewId="0">
      <selection activeCell="C8" sqref="C8"/>
    </sheetView>
  </sheetViews>
  <sheetFormatPr defaultColWidth="10.875" defaultRowHeight="15.95"/>
  <cols>
    <col min="1" max="1" width="16.125" style="1" customWidth="1"/>
    <col min="2" max="5" width="10.875" style="1"/>
    <col min="6" max="6" width="2" style="10" customWidth="1"/>
    <col min="7" max="7" width="4.625" style="1" customWidth="1"/>
    <col min="8" max="11" width="10.875" style="1"/>
    <col min="12" max="12" width="2" style="1" customWidth="1"/>
    <col min="13" max="13" width="12" style="1" customWidth="1"/>
    <col min="14" max="17" width="10.875" style="1"/>
    <col min="18" max="18" width="2" style="1" customWidth="1"/>
    <col min="19" max="19" width="13.125" style="1" customWidth="1"/>
    <col min="20" max="20" width="12" style="1" customWidth="1"/>
    <col min="21" max="21" width="10.875" style="1"/>
    <col min="22" max="22" width="12.875" style="1" customWidth="1"/>
    <col min="23" max="23" width="1.875" style="1" customWidth="1"/>
    <col min="24" max="24" width="13.375" style="1" bestFit="1" customWidth="1"/>
    <col min="25" max="28" width="10.875" style="1"/>
    <col min="29" max="29" width="3.875" style="1" customWidth="1"/>
    <col min="30" max="30" width="23.125" style="1" customWidth="1"/>
    <col min="31" max="31" width="11.125" style="1" customWidth="1"/>
    <col min="32" max="32" width="10.875" style="1"/>
    <col min="33" max="33" width="13.5" style="1" customWidth="1"/>
    <col min="34" max="34" width="14" style="1" bestFit="1" customWidth="1"/>
    <col min="35" max="35" width="10.875" style="1"/>
    <col min="36" max="36" width="14" style="1" bestFit="1" customWidth="1"/>
    <col min="37" max="37" width="2.625" style="1" customWidth="1"/>
    <col min="38" max="38" width="10.875" style="1"/>
    <col min="39" max="39" width="14" style="1" bestFit="1" customWidth="1"/>
    <col min="40" max="16384" width="10.875" style="1"/>
  </cols>
  <sheetData>
    <row r="1" spans="1:41">
      <c r="A1" s="9" t="s">
        <v>0</v>
      </c>
    </row>
    <row r="2" spans="1:41">
      <c r="A2" s="11" t="s">
        <v>1</v>
      </c>
      <c r="B2" s="11" t="s">
        <v>2</v>
      </c>
    </row>
    <row r="3" spans="1:41">
      <c r="A3" s="11" t="s">
        <v>3</v>
      </c>
      <c r="B3" s="11" t="s">
        <v>4</v>
      </c>
    </row>
    <row r="4" spans="1:41">
      <c r="A4" s="11" t="s">
        <v>5</v>
      </c>
      <c r="B4" s="11" t="s">
        <v>6</v>
      </c>
    </row>
    <row r="5" spans="1:41">
      <c r="A5" s="11" t="s">
        <v>7</v>
      </c>
      <c r="B5" s="11" t="s">
        <v>8</v>
      </c>
    </row>
    <row r="6" spans="1:41">
      <c r="A6" s="11" t="s">
        <v>9</v>
      </c>
      <c r="B6" s="11" t="s">
        <v>10</v>
      </c>
    </row>
    <row r="8" spans="1:41" ht="33.950000000000003">
      <c r="A8" s="9" t="s">
        <v>11</v>
      </c>
      <c r="H8" s="9" t="s">
        <v>12</v>
      </c>
      <c r="M8" s="9" t="s">
        <v>13</v>
      </c>
      <c r="X8" s="22" t="s">
        <v>14</v>
      </c>
    </row>
    <row r="9" spans="1:41" s="23" customFormat="1" ht="51">
      <c r="A9" s="23" t="s">
        <v>15</v>
      </c>
      <c r="B9" s="23" t="s">
        <v>16</v>
      </c>
      <c r="C9" s="23" t="s">
        <v>17</v>
      </c>
      <c r="D9" s="23" t="s">
        <v>18</v>
      </c>
      <c r="E9" s="23" t="s">
        <v>19</v>
      </c>
      <c r="F9" s="24"/>
      <c r="H9" s="23" t="s">
        <v>9</v>
      </c>
      <c r="I9" s="23" t="s">
        <v>5</v>
      </c>
      <c r="J9" s="23" t="s">
        <v>3</v>
      </c>
      <c r="K9" s="23" t="s">
        <v>1</v>
      </c>
      <c r="M9" s="23" t="s">
        <v>9</v>
      </c>
      <c r="N9" s="23" t="s">
        <v>5</v>
      </c>
      <c r="O9" s="23" t="s">
        <v>3</v>
      </c>
      <c r="P9" s="23" t="s">
        <v>1</v>
      </c>
      <c r="Q9" s="23" t="s">
        <v>20</v>
      </c>
      <c r="S9" s="23" t="s">
        <v>21</v>
      </c>
      <c r="T9" s="23" t="s">
        <v>22</v>
      </c>
      <c r="U9" s="23" t="s">
        <v>23</v>
      </c>
      <c r="V9" s="23" t="s">
        <v>24</v>
      </c>
      <c r="X9" s="23" t="s">
        <v>9</v>
      </c>
      <c r="Y9" s="23" t="s">
        <v>5</v>
      </c>
      <c r="Z9" s="23" t="s">
        <v>3</v>
      </c>
      <c r="AA9" s="23" t="s">
        <v>1</v>
      </c>
      <c r="AB9" s="23" t="s">
        <v>20</v>
      </c>
      <c r="AD9" s="23" t="s">
        <v>25</v>
      </c>
      <c r="AE9" s="23" t="s">
        <v>9</v>
      </c>
      <c r="AF9" s="23" t="s">
        <v>5</v>
      </c>
      <c r="AG9" s="23" t="s">
        <v>3</v>
      </c>
      <c r="AH9" s="23" t="s">
        <v>1</v>
      </c>
      <c r="AI9" s="23" t="s">
        <v>26</v>
      </c>
      <c r="AJ9" s="23" t="s">
        <v>27</v>
      </c>
      <c r="AL9" s="23" t="s">
        <v>28</v>
      </c>
      <c r="AM9" s="23" t="s">
        <v>29</v>
      </c>
    </row>
    <row r="10" spans="1:41" ht="17.100000000000001">
      <c r="A10" s="1" t="s">
        <v>7</v>
      </c>
      <c r="B10" s="1">
        <v>0</v>
      </c>
      <c r="C10" s="1">
        <v>0</v>
      </c>
      <c r="D10" s="1">
        <v>0</v>
      </c>
      <c r="G10" s="1">
        <v>1</v>
      </c>
      <c r="H10" s="12">
        <f>C11</f>
        <v>10.7498</v>
      </c>
      <c r="I10" s="12">
        <f>C12</f>
        <v>986.61239999999998</v>
      </c>
      <c r="J10" s="12">
        <f>C13</f>
        <v>1013.6376</v>
      </c>
      <c r="K10" s="12">
        <f>C16</f>
        <v>296.7235</v>
      </c>
      <c r="L10" s="12"/>
      <c r="M10" s="12">
        <f>(H10+9.5953)/20.752</f>
        <v>0.98039225134926766</v>
      </c>
      <c r="N10" s="12">
        <f>(I10+25.938)/18.053</f>
        <v>56.087653021658447</v>
      </c>
      <c r="O10" s="12">
        <f>(J10+85.121)/44.877</f>
        <v>24.483780110078662</v>
      </c>
      <c r="P10" s="12">
        <f>(K10-14.904)/12.11</f>
        <v>23.271635012386458</v>
      </c>
      <c r="Q10" s="12">
        <f>SUM(M10:P10)</f>
        <v>104.82346039547282</v>
      </c>
      <c r="S10" s="12">
        <v>832.4697754749568</v>
      </c>
      <c r="T10" s="1">
        <v>1000</v>
      </c>
      <c r="U10" s="12">
        <f>SUM(S10:T10)</f>
        <v>1832.4697754749568</v>
      </c>
      <c r="V10" s="12">
        <v>7.491333333333519</v>
      </c>
      <c r="X10" s="12">
        <f>M10*$U10/100</f>
        <v>17.965391687073801</v>
      </c>
      <c r="Y10" s="12">
        <f>N10*$U10/100</f>
        <v>1027.7892893951573</v>
      </c>
      <c r="Z10" s="12">
        <f>O10*$U10/100</f>
        <v>448.65787041094057</v>
      </c>
      <c r="AA10" s="12">
        <f>P10*$U10/100</f>
        <v>426.44567786082951</v>
      </c>
      <c r="AB10" s="12">
        <f>SUM(X10:AA10)</f>
        <v>1920.8582293540012</v>
      </c>
      <c r="AC10" s="1">
        <v>1</v>
      </c>
      <c r="AD10" s="25" t="s">
        <v>30</v>
      </c>
      <c r="AE10" s="12">
        <f>X10*273/310/$V10</f>
        <v>2.1119251481587438</v>
      </c>
      <c r="AF10" s="12">
        <f t="shared" ref="AF10:AH13" si="0">Y10*273/310/$V10</f>
        <v>120.82197177162612</v>
      </c>
      <c r="AG10" s="12">
        <f t="shared" si="0"/>
        <v>52.742064072110743</v>
      </c>
      <c r="AH10" s="12">
        <f t="shared" si="0"/>
        <v>50.130905414430252</v>
      </c>
      <c r="AI10" s="12">
        <f>SUM(AG10:AH10)</f>
        <v>102.872969486541</v>
      </c>
      <c r="AJ10" s="13">
        <f>AG10/AH10</f>
        <v>1.0520868042596507</v>
      </c>
      <c r="AL10" s="12">
        <v>97.861147952181682</v>
      </c>
      <c r="AM10" s="12">
        <f>(AL10-AI10)*100/AL10</f>
        <v>-5.1213598442645099</v>
      </c>
    </row>
    <row r="11" spans="1:41" ht="17.100000000000001">
      <c r="A11" s="1" t="s">
        <v>9</v>
      </c>
      <c r="B11" s="1">
        <v>0.96599999999999997</v>
      </c>
      <c r="C11" s="1">
        <v>10.7498</v>
      </c>
      <c r="D11" s="1">
        <v>0</v>
      </c>
      <c r="G11" s="1">
        <v>2</v>
      </c>
      <c r="H11" s="12">
        <f>C21</f>
        <v>90.593599999999995</v>
      </c>
      <c r="I11" s="12">
        <f>C22</f>
        <v>1013.5341</v>
      </c>
      <c r="J11" s="12">
        <f>C23</f>
        <v>843.57280000000003</v>
      </c>
      <c r="K11" s="12">
        <f>C26</f>
        <v>258.50729999999999</v>
      </c>
      <c r="L11" s="12"/>
      <c r="M11" s="12">
        <f t="shared" ref="M11:M24" si="1">(H11+9.5953)/20.752</f>
        <v>4.8279153816499614</v>
      </c>
      <c r="N11" s="12">
        <f t="shared" ref="N11:N13" si="2">(I11+25.938)/18.053</f>
        <v>57.578912092173042</v>
      </c>
      <c r="O11" s="12">
        <f t="shared" ref="O11:O24" si="3">(J11+85.121)/44.877</f>
        <v>20.694204158031955</v>
      </c>
      <c r="P11" s="12">
        <f t="shared" ref="P11:P13" si="4">(K11-14.904)/12.11</f>
        <v>20.115879438480594</v>
      </c>
      <c r="Q11" s="12">
        <f t="shared" ref="Q11:Q24" si="5">SUM(M11:P11)</f>
        <v>103.21691107033554</v>
      </c>
      <c r="S11" s="12">
        <v>823.58746607451235</v>
      </c>
      <c r="T11" s="1">
        <v>1000</v>
      </c>
      <c r="U11" s="12">
        <f t="shared" ref="U11:U24" si="6">SUM(S11:T11)</f>
        <v>1823.5874660745123</v>
      </c>
      <c r="V11" s="12">
        <v>7.1462222222222582</v>
      </c>
      <c r="X11" s="12">
        <f t="shared" ref="X11:AA24" si="7">M11*$U11/100</f>
        <v>88.041259772452165</v>
      </c>
      <c r="Y11" s="12">
        <f t="shared" si="7"/>
        <v>1050.0018240149293</v>
      </c>
      <c r="Z11" s="12">
        <f t="shared" si="7"/>
        <v>377.37691322974132</v>
      </c>
      <c r="AA11" s="12">
        <f t="shared" si="7"/>
        <v>366.83065613079214</v>
      </c>
      <c r="AB11" s="12">
        <f t="shared" ref="AB11:AB24" si="8">SUM(X11:AA11)</f>
        <v>1882.2506531479148</v>
      </c>
      <c r="AC11" s="1">
        <v>2</v>
      </c>
      <c r="AD11" s="26" t="s">
        <v>31</v>
      </c>
      <c r="AE11" s="12">
        <f t="shared" ref="AE11:AE13" si="9">X11*273/310/$V11</f>
        <v>10.849523986451667</v>
      </c>
      <c r="AF11" s="12">
        <f t="shared" si="0"/>
        <v>129.39410459267992</v>
      </c>
      <c r="AG11" s="12">
        <f t="shared" si="0"/>
        <v>46.505012338547665</v>
      </c>
      <c r="AH11" s="12">
        <f t="shared" si="0"/>
        <v>45.205373173251012</v>
      </c>
      <c r="AI11" s="12">
        <f t="shared" ref="AI11:AI13" si="10">SUM(AG11:AH11)</f>
        <v>91.710385511798677</v>
      </c>
      <c r="AJ11" s="13">
        <f t="shared" ref="AJ11:AJ23" si="11">AG11/AH11</f>
        <v>1.0287496612474749</v>
      </c>
      <c r="AL11" s="12">
        <v>101.49255009765626</v>
      </c>
      <c r="AM11" s="12">
        <f t="shared" ref="AM11:AM24" si="12">(AL11-AI11)*100/AL11</f>
        <v>9.6383080102383616</v>
      </c>
    </row>
    <row r="12" spans="1:41" ht="17.100000000000001">
      <c r="A12" s="1" t="s">
        <v>5</v>
      </c>
      <c r="B12" s="1">
        <v>1.593</v>
      </c>
      <c r="C12" s="1">
        <v>986.61239999999998</v>
      </c>
      <c r="D12" s="1">
        <v>0</v>
      </c>
      <c r="G12" s="1">
        <v>3</v>
      </c>
      <c r="H12" s="12">
        <f>C31</f>
        <v>26.467600000000001</v>
      </c>
      <c r="I12" s="12">
        <f>C32</f>
        <v>980.53489999999999</v>
      </c>
      <c r="J12" s="12">
        <f>C33</f>
        <v>1020.9452</v>
      </c>
      <c r="K12" s="12">
        <f>C36</f>
        <v>284.10759999999999</v>
      </c>
      <c r="L12" s="12"/>
      <c r="M12" s="12">
        <f t="shared" si="1"/>
        <v>1.7378035851966076</v>
      </c>
      <c r="N12" s="12">
        <f t="shared" si="2"/>
        <v>55.751005373068182</v>
      </c>
      <c r="O12" s="12">
        <f t="shared" si="3"/>
        <v>24.646616306794126</v>
      </c>
      <c r="P12" s="12">
        <f t="shared" si="4"/>
        <v>22.229859620148638</v>
      </c>
      <c r="Q12" s="12">
        <f t="shared" si="5"/>
        <v>104.36528488520756</v>
      </c>
      <c r="S12" s="12">
        <v>858.12978040957307</v>
      </c>
      <c r="T12" s="1">
        <v>1000</v>
      </c>
      <c r="U12" s="12">
        <f t="shared" si="6"/>
        <v>1858.129780409573</v>
      </c>
      <c r="V12" s="12">
        <v>7.0511111111110827</v>
      </c>
      <c r="X12" s="12">
        <f t="shared" si="7"/>
        <v>32.290645941563412</v>
      </c>
      <c r="Y12" s="12">
        <f t="shared" si="7"/>
        <v>1035.9260337147209</v>
      </c>
      <c r="Z12" s="12">
        <f t="shared" si="7"/>
        <v>457.96611745982375</v>
      </c>
      <c r="AA12" s="12">
        <f t="shared" si="7"/>
        <v>413.05964174522421</v>
      </c>
      <c r="AB12" s="12">
        <f t="shared" si="8"/>
        <v>1939.2424388613322</v>
      </c>
      <c r="AC12" s="1">
        <v>3</v>
      </c>
      <c r="AD12" s="25" t="s">
        <v>32</v>
      </c>
      <c r="AE12" s="12">
        <f t="shared" si="9"/>
        <v>4.032924833444568</v>
      </c>
      <c r="AF12" s="12">
        <f t="shared" si="0"/>
        <v>129.38148820374937</v>
      </c>
      <c r="AG12" s="12">
        <f t="shared" si="0"/>
        <v>57.197459949309774</v>
      </c>
      <c r="AH12" s="12">
        <f t="shared" si="0"/>
        <v>51.588887069732515</v>
      </c>
      <c r="AI12" s="12">
        <f t="shared" si="10"/>
        <v>108.7863470190423</v>
      </c>
      <c r="AJ12" s="13">
        <f t="shared" si="11"/>
        <v>1.1087166868321112</v>
      </c>
      <c r="AL12" s="12">
        <v>107.17570989428594</v>
      </c>
      <c r="AM12" s="12">
        <f t="shared" si="12"/>
        <v>-1.5028005192081517</v>
      </c>
    </row>
    <row r="13" spans="1:41" ht="17.100000000000001">
      <c r="A13" s="1" t="s">
        <v>3</v>
      </c>
      <c r="B13" s="1">
        <v>2.61</v>
      </c>
      <c r="C13" s="1">
        <v>1013.6376</v>
      </c>
      <c r="D13" s="1">
        <v>0</v>
      </c>
      <c r="G13" s="1">
        <v>4</v>
      </c>
      <c r="H13" s="12">
        <f>C41</f>
        <v>40.947899999999997</v>
      </c>
      <c r="I13" s="12">
        <f>C42</f>
        <v>982.28769999999997</v>
      </c>
      <c r="J13" s="12">
        <f>C43</f>
        <v>1004.6926</v>
      </c>
      <c r="K13" s="12">
        <f>C46</f>
        <v>292.39359999999999</v>
      </c>
      <c r="L13" s="12"/>
      <c r="M13" s="12">
        <f t="shared" si="1"/>
        <v>2.4355821125674635</v>
      </c>
      <c r="N13" s="12">
        <f t="shared" si="2"/>
        <v>55.848097269151936</v>
      </c>
      <c r="O13" s="12">
        <f t="shared" si="3"/>
        <v>24.284457517213713</v>
      </c>
      <c r="P13" s="12">
        <f t="shared" si="4"/>
        <v>22.914087530966146</v>
      </c>
      <c r="Q13" s="12">
        <f t="shared" si="5"/>
        <v>105.48222442989926</v>
      </c>
      <c r="S13" s="12">
        <v>884.77670861090542</v>
      </c>
      <c r="T13" s="1">
        <v>1000</v>
      </c>
      <c r="U13" s="12">
        <f t="shared" si="6"/>
        <v>1884.7767086109054</v>
      </c>
      <c r="V13" s="12">
        <v>6.9484444444444513</v>
      </c>
      <c r="X13" s="12">
        <f t="shared" si="7"/>
        <v>45.905284376764996</v>
      </c>
      <c r="Y13" s="12">
        <f t="shared" si="7"/>
        <v>1052.6119295313388</v>
      </c>
      <c r="Z13" s="12">
        <f t="shared" si="7"/>
        <v>457.70779909695426</v>
      </c>
      <c r="AA13" s="12">
        <f t="shared" si="7"/>
        <v>431.87938477436563</v>
      </c>
      <c r="AB13" s="12">
        <f t="shared" si="8"/>
        <v>1988.1043977794236</v>
      </c>
      <c r="AC13" s="1">
        <v>4</v>
      </c>
      <c r="AD13" s="25" t="s">
        <v>33</v>
      </c>
      <c r="AE13" s="12">
        <f t="shared" si="9"/>
        <v>5.8180311992530491</v>
      </c>
      <c r="AF13" s="12">
        <f t="shared" si="0"/>
        <v>133.40793178527861</v>
      </c>
      <c r="AG13" s="12">
        <f t="shared" si="0"/>
        <v>58.009841164068362</v>
      </c>
      <c r="AH13" s="12">
        <f t="shared" si="0"/>
        <v>54.736350488730899</v>
      </c>
      <c r="AI13" s="12">
        <f t="shared" si="10"/>
        <v>112.74619165279927</v>
      </c>
      <c r="AJ13" s="13">
        <f t="shared" si="11"/>
        <v>1.059804693701883</v>
      </c>
      <c r="AL13" s="12">
        <v>112.13651249432544</v>
      </c>
      <c r="AM13" s="12">
        <f t="shared" si="12"/>
        <v>-0.54369370414001095</v>
      </c>
    </row>
    <row r="14" spans="1:41" s="14" customFormat="1" ht="17.100000000000001">
      <c r="A14" s="1" t="s">
        <v>34</v>
      </c>
      <c r="B14" s="1">
        <v>6.8360000000000003</v>
      </c>
      <c r="C14" s="1">
        <v>1098.1656</v>
      </c>
      <c r="D14" s="1">
        <v>0</v>
      </c>
      <c r="F14" s="15"/>
      <c r="G14" s="14">
        <v>5</v>
      </c>
      <c r="H14" s="16">
        <f>C51</f>
        <v>141.88900000000001</v>
      </c>
      <c r="I14" s="16">
        <f>C52</f>
        <v>1086.0356999999999</v>
      </c>
      <c r="J14" s="16">
        <f>C53</f>
        <v>707.89319999999998</v>
      </c>
      <c r="K14" s="16">
        <f>C56</f>
        <v>189.11070000000001</v>
      </c>
      <c r="L14" s="16"/>
      <c r="M14" s="16">
        <f t="shared" si="1"/>
        <v>7.299744602929839</v>
      </c>
      <c r="N14" s="16">
        <f>(I14+25.938)/18.053</f>
        <v>61.594953747299613</v>
      </c>
      <c r="O14" s="16">
        <f t="shared" si="3"/>
        <v>17.670838068498337</v>
      </c>
      <c r="P14" s="16">
        <f>(K14-14.904)/12.11</f>
        <v>14.385359207266724</v>
      </c>
      <c r="Q14" s="16">
        <f t="shared" si="5"/>
        <v>100.95089562599452</v>
      </c>
      <c r="S14" s="16">
        <v>685.41820873427082</v>
      </c>
      <c r="T14" s="14">
        <v>1000</v>
      </c>
      <c r="U14" s="16">
        <f t="shared" si="6"/>
        <v>1685.4182087342708</v>
      </c>
      <c r="V14" s="16">
        <v>7.7182222222222183</v>
      </c>
      <c r="X14" s="16">
        <f t="shared" si="7"/>
        <v>123.03122472887669</v>
      </c>
      <c r="Y14" s="16">
        <f t="shared" si="7"/>
        <v>1038.1325661184396</v>
      </c>
      <c r="Z14" s="16">
        <f t="shared" si="7"/>
        <v>297.82752244241829</v>
      </c>
      <c r="AA14" s="16">
        <f t="shared" si="7"/>
        <v>242.45346347110532</v>
      </c>
      <c r="AB14" s="16">
        <f t="shared" si="8"/>
        <v>1701.4447767608399</v>
      </c>
      <c r="AC14" s="14">
        <v>5</v>
      </c>
      <c r="AD14" s="27" t="s">
        <v>35</v>
      </c>
      <c r="AE14" s="16"/>
      <c r="AF14" s="16"/>
      <c r="AG14" s="16"/>
      <c r="AH14" s="16"/>
      <c r="AI14" s="16"/>
      <c r="AJ14" s="17" t="e">
        <f t="shared" si="11"/>
        <v>#DIV/0!</v>
      </c>
      <c r="AL14" s="16">
        <v>78.205862905088182</v>
      </c>
      <c r="AM14" s="16">
        <f t="shared" si="12"/>
        <v>100</v>
      </c>
      <c r="AN14" s="18">
        <v>0.21</v>
      </c>
      <c r="AO14" s="28" t="s">
        <v>36</v>
      </c>
    </row>
    <row r="15" spans="1:41" ht="17.100000000000001">
      <c r="A15" s="1" t="s">
        <v>37</v>
      </c>
      <c r="B15" s="1">
        <v>7.07</v>
      </c>
      <c r="C15" s="1">
        <v>1182.6808000000001</v>
      </c>
      <c r="D15" s="1">
        <v>0</v>
      </c>
      <c r="G15" s="1">
        <v>6</v>
      </c>
      <c r="H15" s="12">
        <f>C61</f>
        <v>36.9514</v>
      </c>
      <c r="I15" s="12">
        <f>C62</f>
        <v>1042.4322</v>
      </c>
      <c r="J15" s="12">
        <f>C63</f>
        <v>943.45659999999998</v>
      </c>
      <c r="K15" s="12">
        <f>C66</f>
        <v>254.32239999999999</v>
      </c>
      <c r="L15" s="12"/>
      <c r="M15" s="12">
        <f t="shared" si="1"/>
        <v>2.2429982652274481</v>
      </c>
      <c r="N15" s="12">
        <f t="shared" ref="N15:N24" si="13">(I15+25.938)/18.053</f>
        <v>59.179648811831832</v>
      </c>
      <c r="O15" s="12">
        <f t="shared" si="3"/>
        <v>22.919927802660606</v>
      </c>
      <c r="P15" s="12">
        <f t="shared" ref="P15:P23" si="14">(K15-14.904)/12.11</f>
        <v>19.770305532617673</v>
      </c>
      <c r="Q15" s="12">
        <f t="shared" si="5"/>
        <v>104.11288041233756</v>
      </c>
      <c r="S15" s="12">
        <v>764.372070071552</v>
      </c>
      <c r="T15" s="1">
        <v>1000</v>
      </c>
      <c r="U15" s="12">
        <f t="shared" si="6"/>
        <v>1764.3720700715521</v>
      </c>
      <c r="V15" s="12">
        <v>6.9502222222222079</v>
      </c>
      <c r="X15" s="12">
        <f t="shared" si="7"/>
        <v>39.574834923862525</v>
      </c>
      <c r="Y15" s="12">
        <f t="shared" si="7"/>
        <v>1044.149194802392</v>
      </c>
      <c r="Z15" s="12">
        <f t="shared" si="7"/>
        <v>404.3928046307081</v>
      </c>
      <c r="AA15" s="12">
        <f t="shared" si="7"/>
        <v>348.82174898531702</v>
      </c>
      <c r="AB15" s="12">
        <f t="shared" si="8"/>
        <v>1836.9385833422796</v>
      </c>
      <c r="AC15" s="1">
        <v>6</v>
      </c>
      <c r="AD15" s="25" t="s">
        <v>30</v>
      </c>
      <c r="AE15" s="12">
        <f t="shared" ref="AE15:AH21" si="15">X15*273/310/$V15</f>
        <v>5.0144277075243942</v>
      </c>
      <c r="AF15" s="12">
        <f t="shared" si="15"/>
        <v>132.30151593252387</v>
      </c>
      <c r="AG15" s="12">
        <f t="shared" si="15"/>
        <v>51.239594256425207</v>
      </c>
      <c r="AH15" s="12">
        <f t="shared" si="15"/>
        <v>44.198325690157439</v>
      </c>
      <c r="AI15" s="12">
        <f t="shared" ref="AI15:AI21" si="16">SUM(AG15:AH15)</f>
        <v>95.437919946582639</v>
      </c>
      <c r="AJ15" s="13">
        <f t="shared" si="11"/>
        <v>1.1593107534350739</v>
      </c>
      <c r="AL15" s="12">
        <v>96.851660768733694</v>
      </c>
      <c r="AM15" s="12">
        <f t="shared" si="12"/>
        <v>1.4596970366123538</v>
      </c>
    </row>
    <row r="16" spans="1:41" ht="17.100000000000001">
      <c r="A16" s="1" t="s">
        <v>1</v>
      </c>
      <c r="B16" s="1">
        <v>7.4729999999999999</v>
      </c>
      <c r="C16" s="1">
        <v>296.7235</v>
      </c>
      <c r="D16" s="1">
        <v>0</v>
      </c>
      <c r="G16" s="1">
        <v>7</v>
      </c>
      <c r="H16" s="12">
        <f>C71</f>
        <v>18.3612</v>
      </c>
      <c r="I16" s="12">
        <f>C72</f>
        <v>1075.3040000000001</v>
      </c>
      <c r="J16" s="12">
        <f>C73</f>
        <v>989.57180000000005</v>
      </c>
      <c r="K16" s="12">
        <f>C76</f>
        <v>239.8186</v>
      </c>
      <c r="L16" s="12"/>
      <c r="M16" s="12">
        <f t="shared" si="1"/>
        <v>1.3471713569776407</v>
      </c>
      <c r="N16" s="12">
        <f t="shared" si="13"/>
        <v>61.000498532099932</v>
      </c>
      <c r="O16" s="12">
        <f t="shared" si="3"/>
        <v>23.947518773536554</v>
      </c>
      <c r="P16" s="12">
        <f t="shared" si="14"/>
        <v>18.572634186622626</v>
      </c>
      <c r="Q16" s="12">
        <f t="shared" si="5"/>
        <v>104.86782284923675</v>
      </c>
      <c r="S16" s="12">
        <v>785.09745867258823</v>
      </c>
      <c r="T16" s="1">
        <v>1000</v>
      </c>
      <c r="U16" s="12">
        <f t="shared" si="6"/>
        <v>1785.0974586725883</v>
      </c>
      <c r="V16" s="12">
        <v>7.3155555555555418</v>
      </c>
      <c r="X16" s="12">
        <f t="shared" si="7"/>
        <v>24.048321657372885</v>
      </c>
      <c r="Y16" s="12">
        <f t="shared" si="7"/>
        <v>1088.9183490741254</v>
      </c>
      <c r="Z16" s="12">
        <f t="shared" si="7"/>
        <v>427.48654904154205</v>
      </c>
      <c r="AA16" s="12">
        <f t="shared" si="7"/>
        <v>331.53962087395684</v>
      </c>
      <c r="AB16" s="12">
        <f t="shared" si="8"/>
        <v>1871.9928406469974</v>
      </c>
      <c r="AC16" s="1">
        <v>7</v>
      </c>
      <c r="AD16" s="26" t="s">
        <v>31</v>
      </c>
      <c r="AE16" s="12">
        <f t="shared" si="15"/>
        <v>2.8949323047155024</v>
      </c>
      <c r="AF16" s="12">
        <f t="shared" si="15"/>
        <v>131.08378001779147</v>
      </c>
      <c r="AG16" s="12">
        <f t="shared" si="15"/>
        <v>51.460748000777585</v>
      </c>
      <c r="AH16" s="12">
        <f t="shared" si="15"/>
        <v>39.91067536585826</v>
      </c>
      <c r="AI16" s="12">
        <f t="shared" si="16"/>
        <v>91.371423366635838</v>
      </c>
      <c r="AJ16" s="13">
        <f t="shared" si="11"/>
        <v>1.289398075302927</v>
      </c>
      <c r="AL16" s="12">
        <v>94.509880059114607</v>
      </c>
      <c r="AM16" s="12">
        <f t="shared" si="12"/>
        <v>3.3207710035349831</v>
      </c>
    </row>
    <row r="17" spans="1:41" ht="17.100000000000001">
      <c r="G17" s="1">
        <v>8</v>
      </c>
      <c r="H17" s="12">
        <f>C81</f>
        <v>49.341500000000003</v>
      </c>
      <c r="I17" s="12">
        <f>C82</f>
        <v>1022.7217000000001</v>
      </c>
      <c r="J17" s="12">
        <f>C83</f>
        <v>979.51880000000006</v>
      </c>
      <c r="K17" s="12">
        <f>C86</f>
        <v>259.7518</v>
      </c>
      <c r="L17" s="12"/>
      <c r="M17" s="12">
        <f t="shared" si="1"/>
        <v>2.8400539707016197</v>
      </c>
      <c r="N17" s="12">
        <f t="shared" si="13"/>
        <v>58.087835816761761</v>
      </c>
      <c r="O17" s="12">
        <f t="shared" si="3"/>
        <v>23.723506473249106</v>
      </c>
      <c r="P17" s="12">
        <f t="shared" si="14"/>
        <v>20.21864574731627</v>
      </c>
      <c r="Q17" s="12">
        <f t="shared" si="5"/>
        <v>104.87004200802876</v>
      </c>
      <c r="S17" s="12">
        <v>864.05132000986919</v>
      </c>
      <c r="T17" s="1">
        <v>1000</v>
      </c>
      <c r="U17" s="12">
        <f t="shared" si="6"/>
        <v>1864.0513200098692</v>
      </c>
      <c r="V17" s="12">
        <v>7.1364444444444235</v>
      </c>
      <c r="X17" s="12">
        <f t="shared" si="7"/>
        <v>52.940063529856246</v>
      </c>
      <c r="Y17" s="12">
        <f t="shared" si="7"/>
        <v>1082.7870703075132</v>
      </c>
      <c r="Z17" s="12">
        <f t="shared" si="7"/>
        <v>442.21833556722675</v>
      </c>
      <c r="AA17" s="12">
        <f t="shared" si="7"/>
        <v>376.88593294096819</v>
      </c>
      <c r="AB17" s="12">
        <f t="shared" si="8"/>
        <v>1954.8314023455644</v>
      </c>
      <c r="AC17" s="1">
        <v>8</v>
      </c>
      <c r="AD17" s="25" t="s">
        <v>32</v>
      </c>
      <c r="AE17" s="12">
        <f t="shared" si="15"/>
        <v>6.5328625688754567</v>
      </c>
      <c r="AF17" s="12">
        <f t="shared" si="15"/>
        <v>133.61712567052297</v>
      </c>
      <c r="AG17" s="12">
        <f t="shared" si="15"/>
        <v>54.570233185841936</v>
      </c>
      <c r="AH17" s="12">
        <f t="shared" si="15"/>
        <v>46.508142224974819</v>
      </c>
      <c r="AI17" s="12">
        <f t="shared" si="16"/>
        <v>101.07837541081676</v>
      </c>
      <c r="AJ17" s="13">
        <f t="shared" si="11"/>
        <v>1.1733479467287296</v>
      </c>
      <c r="AL17" s="12">
        <v>106.62489142833165</v>
      </c>
      <c r="AM17" s="12">
        <f t="shared" si="12"/>
        <v>5.2018960518642139</v>
      </c>
    </row>
    <row r="18" spans="1:41" ht="17.100000000000001">
      <c r="A18" s="1">
        <v>2</v>
      </c>
      <c r="G18" s="1">
        <v>9</v>
      </c>
      <c r="H18" s="12">
        <f>C91</f>
        <v>54.3324</v>
      </c>
      <c r="I18" s="12">
        <f>C92</f>
        <v>995.80920000000003</v>
      </c>
      <c r="J18" s="12">
        <f>C93</f>
        <v>1036.0406</v>
      </c>
      <c r="K18" s="12">
        <f>C96</f>
        <v>258.75119999999998</v>
      </c>
      <c r="L18" s="12"/>
      <c r="M18" s="12">
        <f t="shared" si="1"/>
        <v>3.0805560909791829</v>
      </c>
      <c r="N18" s="12">
        <f t="shared" si="13"/>
        <v>56.597086356838197</v>
      </c>
      <c r="O18" s="12">
        <f t="shared" si="3"/>
        <v>24.982989058983446</v>
      </c>
      <c r="P18" s="12">
        <f t="shared" si="14"/>
        <v>20.136019818331956</v>
      </c>
      <c r="Q18" s="12">
        <f t="shared" si="5"/>
        <v>104.79665132513279</v>
      </c>
      <c r="S18" s="12">
        <v>950.90056748087795</v>
      </c>
      <c r="T18" s="1">
        <v>1000</v>
      </c>
      <c r="U18" s="12">
        <f t="shared" si="6"/>
        <v>1950.900567480878</v>
      </c>
      <c r="V18" s="12">
        <v>8.0679999999999872</v>
      </c>
      <c r="X18" s="12">
        <f t="shared" si="7"/>
        <v>60.098586260479635</v>
      </c>
      <c r="Y18" s="12">
        <f t="shared" si="7"/>
        <v>1104.1528789131989</v>
      </c>
      <c r="Z18" s="12">
        <f t="shared" si="7"/>
        <v>487.39327532539369</v>
      </c>
      <c r="AA18" s="12">
        <f t="shared" si="7"/>
        <v>392.83372490390013</v>
      </c>
      <c r="AB18" s="12">
        <f t="shared" si="8"/>
        <v>2044.4784654029722</v>
      </c>
      <c r="AC18" s="1">
        <v>9</v>
      </c>
      <c r="AD18" s="25" t="s">
        <v>33</v>
      </c>
      <c r="AE18" s="12">
        <f t="shared" si="15"/>
        <v>6.5599317291373991</v>
      </c>
      <c r="AF18" s="12">
        <f t="shared" si="15"/>
        <v>120.52142911994171</v>
      </c>
      <c r="AG18" s="12">
        <f t="shared" si="15"/>
        <v>53.200363108670132</v>
      </c>
      <c r="AH18" s="12">
        <f t="shared" si="15"/>
        <v>42.878919066469244</v>
      </c>
      <c r="AI18" s="12">
        <f t="shared" si="16"/>
        <v>96.079282175139383</v>
      </c>
      <c r="AJ18" s="13">
        <f t="shared" si="11"/>
        <v>1.2407113860823074</v>
      </c>
      <c r="AL18" s="12">
        <v>103.79350317554021</v>
      </c>
      <c r="AM18" s="12">
        <f t="shared" si="12"/>
        <v>7.4322773240962787</v>
      </c>
    </row>
    <row r="19" spans="1:41" ht="17.100000000000001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19</v>
      </c>
      <c r="G19" s="1">
        <v>10</v>
      </c>
      <c r="H19" s="12">
        <f>C101</f>
        <v>7.7481</v>
      </c>
      <c r="I19" s="12">
        <f>C102</f>
        <v>1078.6787999999999</v>
      </c>
      <c r="J19" s="12">
        <f>C103</f>
        <v>977.77120000000002</v>
      </c>
      <c r="K19" s="12">
        <f>C106</f>
        <v>228.96700000000001</v>
      </c>
      <c r="L19" s="12"/>
      <c r="M19" s="12">
        <f t="shared" si="1"/>
        <v>0.83574595219737857</v>
      </c>
      <c r="N19" s="12">
        <f>(I19+25.938)/18.053</f>
        <v>61.18743699108181</v>
      </c>
      <c r="O19" s="12">
        <f t="shared" si="3"/>
        <v>23.684564476235042</v>
      </c>
      <c r="P19" s="12">
        <f>(K19-14.904)/12.11</f>
        <v>17.676548307184149</v>
      </c>
      <c r="Q19" s="12">
        <f t="shared" si="5"/>
        <v>103.38429572669838</v>
      </c>
      <c r="S19" s="12">
        <v>683.44436220083867</v>
      </c>
      <c r="T19" s="1">
        <v>1000</v>
      </c>
      <c r="U19" s="12">
        <f t="shared" si="6"/>
        <v>1683.4443622008387</v>
      </c>
      <c r="V19" s="12">
        <v>6.873333333333373</v>
      </c>
      <c r="X19" s="12">
        <f t="shared" si="7"/>
        <v>14.069318114588487</v>
      </c>
      <c r="Y19" s="12">
        <f t="shared" si="7"/>
        <v>1030.0564584015572</v>
      </c>
      <c r="Z19" s="12">
        <f t="shared" si="7"/>
        <v>398.71646538700145</v>
      </c>
      <c r="AA19" s="12">
        <f t="shared" si="7"/>
        <v>297.57485590899933</v>
      </c>
      <c r="AB19" s="12">
        <f t="shared" si="8"/>
        <v>1740.4170978121465</v>
      </c>
      <c r="AC19" s="1">
        <v>10</v>
      </c>
      <c r="AD19" s="25" t="s">
        <v>35</v>
      </c>
      <c r="AE19" s="12">
        <f t="shared" si="15"/>
        <v>1.8026300077982391</v>
      </c>
      <c r="AF19" s="12">
        <f t="shared" si="15"/>
        <v>131.97588301850232</v>
      </c>
      <c r="AG19" s="12">
        <f t="shared" si="15"/>
        <v>51.085508143041878</v>
      </c>
      <c r="AH19" s="12">
        <f t="shared" si="15"/>
        <v>38.126749317835653</v>
      </c>
      <c r="AI19" s="12">
        <f t="shared" si="16"/>
        <v>89.212257460877538</v>
      </c>
      <c r="AJ19" s="13">
        <f t="shared" si="11"/>
        <v>1.3398862755693712</v>
      </c>
      <c r="AL19" s="12">
        <v>87.566242082926635</v>
      </c>
      <c r="AM19" s="12">
        <f t="shared" si="12"/>
        <v>-1.8797373722993616</v>
      </c>
    </row>
    <row r="20" spans="1:41" ht="17.100000000000001">
      <c r="A20" s="1" t="s">
        <v>7</v>
      </c>
      <c r="B20" s="1">
        <v>0</v>
      </c>
      <c r="C20" s="1">
        <v>0</v>
      </c>
      <c r="D20" s="1">
        <v>0</v>
      </c>
      <c r="G20" s="1">
        <v>11</v>
      </c>
      <c r="H20" s="12">
        <f>C111</f>
        <v>24.3797</v>
      </c>
      <c r="I20" s="12">
        <f>C112</f>
        <v>1094.8453999999999</v>
      </c>
      <c r="J20" s="12">
        <f>C113</f>
        <v>978.30420000000004</v>
      </c>
      <c r="K20" s="12">
        <f>C116</f>
        <v>202.4794</v>
      </c>
      <c r="L20" s="12"/>
      <c r="M20" s="12">
        <f t="shared" si="1"/>
        <v>1.6371915959907479</v>
      </c>
      <c r="N20" s="12">
        <f t="shared" si="13"/>
        <v>62.08294466293691</v>
      </c>
      <c r="O20" s="12">
        <f t="shared" si="3"/>
        <v>23.696441384228002</v>
      </c>
      <c r="P20" s="12">
        <f t="shared" si="14"/>
        <v>15.489298100743188</v>
      </c>
      <c r="Q20" s="12">
        <f t="shared" si="5"/>
        <v>102.90587574389885</v>
      </c>
      <c r="S20" s="12">
        <v>706.14359733530716</v>
      </c>
      <c r="T20" s="1">
        <v>1000</v>
      </c>
      <c r="U20" s="12">
        <f t="shared" si="6"/>
        <v>1706.1435973353073</v>
      </c>
      <c r="V20" s="12">
        <v>7.6973333333333462</v>
      </c>
      <c r="X20" s="12">
        <f t="shared" si="7"/>
        <v>27.932839591107879</v>
      </c>
      <c r="Y20" s="12">
        <f t="shared" si="7"/>
        <v>1059.22418540392</v>
      </c>
      <c r="Z20" s="12">
        <f t="shared" si="7"/>
        <v>404.2953174733201</v>
      </c>
      <c r="AA20" s="12">
        <f t="shared" si="7"/>
        <v>264.26966781800928</v>
      </c>
      <c r="AB20" s="12">
        <f t="shared" si="8"/>
        <v>1755.7220102863573</v>
      </c>
      <c r="AC20" s="1">
        <v>11</v>
      </c>
      <c r="AD20" s="25" t="s">
        <v>30</v>
      </c>
      <c r="AE20" s="12">
        <f t="shared" si="15"/>
        <v>3.1957716993341241</v>
      </c>
      <c r="AF20" s="12">
        <f t="shared" si="15"/>
        <v>121.18491082595412</v>
      </c>
      <c r="AG20" s="12">
        <f t="shared" si="15"/>
        <v>46.255072977465808</v>
      </c>
      <c r="AH20" s="12">
        <f t="shared" si="15"/>
        <v>30.234861108574012</v>
      </c>
      <c r="AI20" s="12">
        <f t="shared" si="16"/>
        <v>76.489934086039824</v>
      </c>
      <c r="AJ20" s="13">
        <f t="shared" si="11"/>
        <v>1.5298589535888021</v>
      </c>
      <c r="AL20" s="12">
        <v>80.789270158861825</v>
      </c>
      <c r="AM20" s="12">
        <f t="shared" si="12"/>
        <v>5.3216671772970638</v>
      </c>
    </row>
    <row r="21" spans="1:41" ht="17.100000000000001">
      <c r="A21" s="1" t="s">
        <v>9</v>
      </c>
      <c r="B21" s="1">
        <v>0.94599999999999995</v>
      </c>
      <c r="C21" s="1">
        <v>90.593599999999995</v>
      </c>
      <c r="D21" s="1">
        <v>0</v>
      </c>
      <c r="G21" s="1">
        <v>12</v>
      </c>
      <c r="H21" s="12">
        <f>C121</f>
        <v>25.0276</v>
      </c>
      <c r="I21" s="12">
        <f>C122</f>
        <v>1044.1686</v>
      </c>
      <c r="J21" s="12">
        <f>C123</f>
        <v>1052.6608000000001</v>
      </c>
      <c r="K21" s="12">
        <f>C126</f>
        <v>225.32599999999999</v>
      </c>
      <c r="L21" s="12"/>
      <c r="M21" s="12">
        <f t="shared" si="1"/>
        <v>1.6684126831148807</v>
      </c>
      <c r="N21" s="12">
        <f t="shared" si="13"/>
        <v>59.275832271644603</v>
      </c>
      <c r="O21" s="12">
        <f t="shared" si="3"/>
        <v>25.353339126946992</v>
      </c>
      <c r="P21" s="12">
        <f t="shared" si="14"/>
        <v>17.375887696118909</v>
      </c>
      <c r="Q21" s="12">
        <f t="shared" si="5"/>
        <v>103.67347177782538</v>
      </c>
      <c r="S21" s="12">
        <v>834.44362200838896</v>
      </c>
      <c r="T21" s="1">
        <v>1000</v>
      </c>
      <c r="U21" s="12">
        <f t="shared" si="6"/>
        <v>1834.443622008389</v>
      </c>
      <c r="V21" s="12">
        <v>7.3764444444444797</v>
      </c>
      <c r="X21" s="12">
        <f t="shared" si="7"/>
        <v>30.606090054179962</v>
      </c>
      <c r="Y21" s="12">
        <f t="shared" si="7"/>
        <v>1087.3817244995748</v>
      </c>
      <c r="Z21" s="12">
        <f t="shared" si="7"/>
        <v>465.0927125804364</v>
      </c>
      <c r="AA21" s="12">
        <f t="shared" si="7"/>
        <v>318.75086360879374</v>
      </c>
      <c r="AB21" s="12">
        <f t="shared" si="8"/>
        <v>1901.8313907429849</v>
      </c>
      <c r="AC21" s="1">
        <v>12</v>
      </c>
      <c r="AD21" s="26" t="s">
        <v>31</v>
      </c>
      <c r="AE21" s="12">
        <f t="shared" si="15"/>
        <v>3.6539426705137057</v>
      </c>
      <c r="AF21" s="12">
        <f t="shared" si="15"/>
        <v>129.81829679165892</v>
      </c>
      <c r="AG21" s="12">
        <f t="shared" si="15"/>
        <v>55.525619418692393</v>
      </c>
      <c r="AH21" s="12">
        <f t="shared" si="15"/>
        <v>38.054432295712324</v>
      </c>
      <c r="AI21" s="12">
        <f t="shared" si="16"/>
        <v>93.580051714404718</v>
      </c>
      <c r="AJ21" s="13">
        <f t="shared" si="11"/>
        <v>1.4591104391524081</v>
      </c>
      <c r="AL21" s="12">
        <v>99.620995403104416</v>
      </c>
      <c r="AM21" s="12">
        <f t="shared" si="12"/>
        <v>6.0639262479317182</v>
      </c>
    </row>
    <row r="22" spans="1:41" s="14" customFormat="1" ht="17.100000000000001">
      <c r="A22" s="1" t="s">
        <v>5</v>
      </c>
      <c r="B22" s="1">
        <v>1.573</v>
      </c>
      <c r="C22" s="1">
        <v>1013.5341</v>
      </c>
      <c r="D22" s="1">
        <v>0</v>
      </c>
      <c r="F22" s="15"/>
      <c r="G22" s="14">
        <v>13</v>
      </c>
      <c r="H22" s="16">
        <f>C131</f>
        <v>146.62180000000001</v>
      </c>
      <c r="I22" s="16">
        <f>C132</f>
        <v>1134.2626</v>
      </c>
      <c r="J22" s="16">
        <f>C133</f>
        <v>682.34580000000005</v>
      </c>
      <c r="K22" s="16">
        <f>C136</f>
        <v>157.18260000000001</v>
      </c>
      <c r="L22" s="16"/>
      <c r="M22" s="16">
        <f t="shared" si="1"/>
        <v>7.5278093677717823</v>
      </c>
      <c r="N22" s="16">
        <f t="shared" si="13"/>
        <v>64.266360161745979</v>
      </c>
      <c r="O22" s="16">
        <f t="shared" si="3"/>
        <v>17.101562047373932</v>
      </c>
      <c r="P22" s="16">
        <f t="shared" si="14"/>
        <v>11.748852188274155</v>
      </c>
      <c r="Q22" s="16">
        <f t="shared" si="5"/>
        <v>100.64458376516585</v>
      </c>
      <c r="S22" s="16">
        <v>696.2743646681472</v>
      </c>
      <c r="T22" s="14">
        <v>1000</v>
      </c>
      <c r="U22" s="16">
        <f t="shared" si="6"/>
        <v>1696.2743646681472</v>
      </c>
      <c r="V22" s="16">
        <v>8.1168888888889033</v>
      </c>
      <c r="X22" s="16">
        <f t="shared" si="7"/>
        <v>127.69230052660006</v>
      </c>
      <c r="Y22" s="16">
        <f t="shared" si="7"/>
        <v>1090.1337925289999</v>
      </c>
      <c r="Z22" s="16">
        <f t="shared" si="7"/>
        <v>290.08941296742114</v>
      </c>
      <c r="AA22" s="16">
        <f t="shared" si="7"/>
        <v>199.29276781244712</v>
      </c>
      <c r="AB22" s="16">
        <f t="shared" si="8"/>
        <v>1707.2082738354684</v>
      </c>
      <c r="AC22" s="14">
        <v>13</v>
      </c>
      <c r="AD22" s="27" t="s">
        <v>32</v>
      </c>
      <c r="AE22" s="16"/>
      <c r="AF22" s="16"/>
      <c r="AG22" s="16"/>
      <c r="AH22" s="16"/>
      <c r="AI22" s="16"/>
      <c r="AJ22" s="17" t="e">
        <f t="shared" si="11"/>
        <v>#DIV/0!</v>
      </c>
      <c r="AL22" s="16">
        <v>75.542570382459971</v>
      </c>
      <c r="AM22" s="16">
        <f t="shared" si="12"/>
        <v>100</v>
      </c>
      <c r="AN22" s="18">
        <v>0.28999999999999998</v>
      </c>
      <c r="AO22" s="28" t="s">
        <v>36</v>
      </c>
    </row>
    <row r="23" spans="1:41" ht="17.100000000000001">
      <c r="A23" s="1" t="s">
        <v>3</v>
      </c>
      <c r="B23" s="1">
        <v>2.6030000000000002</v>
      </c>
      <c r="C23" s="1">
        <v>843.57280000000003</v>
      </c>
      <c r="D23" s="1">
        <v>0</v>
      </c>
      <c r="G23" s="1">
        <v>14</v>
      </c>
      <c r="H23" s="12">
        <f>C142</f>
        <v>38.9178</v>
      </c>
      <c r="I23" s="12">
        <f>C143</f>
        <v>1021.5105</v>
      </c>
      <c r="J23" s="12">
        <f>C144</f>
        <v>1029.1976999999999</v>
      </c>
      <c r="K23" s="12">
        <f>C147</f>
        <v>221.94059999999999</v>
      </c>
      <c r="L23" s="12"/>
      <c r="M23" s="12">
        <f t="shared" si="1"/>
        <v>2.3377553970701621</v>
      </c>
      <c r="N23" s="12">
        <f t="shared" si="13"/>
        <v>58.020744474602552</v>
      </c>
      <c r="O23" s="12">
        <f t="shared" si="3"/>
        <v>24.830507832519999</v>
      </c>
      <c r="P23" s="12">
        <f t="shared" si="14"/>
        <v>17.096333608587944</v>
      </c>
      <c r="Q23" s="12">
        <f t="shared" si="5"/>
        <v>102.28534131278064</v>
      </c>
      <c r="S23" s="12">
        <v>881.81593881075742</v>
      </c>
      <c r="T23" s="1">
        <v>1000</v>
      </c>
      <c r="U23" s="12">
        <f t="shared" si="6"/>
        <v>1881.8159388107574</v>
      </c>
      <c r="V23" s="12">
        <v>7.4257777777778076</v>
      </c>
      <c r="X23" s="12">
        <f t="shared" si="7"/>
        <v>43.992253672475016</v>
      </c>
      <c r="Y23" s="12">
        <f t="shared" si="7"/>
        <v>1091.8436173397326</v>
      </c>
      <c r="Z23" s="12">
        <f t="shared" si="7"/>
        <v>467.26445408001484</v>
      </c>
      <c r="AA23" s="12">
        <f t="shared" si="7"/>
        <v>321.72153079866825</v>
      </c>
      <c r="AB23" s="12">
        <f t="shared" si="8"/>
        <v>1924.8218558908909</v>
      </c>
      <c r="AC23" s="1">
        <v>14</v>
      </c>
      <c r="AD23" s="25" t="s">
        <v>33</v>
      </c>
      <c r="AE23" s="12">
        <f t="shared" ref="AE23:AH24" si="17">X23*273/310/$V23</f>
        <v>5.2171727313007619</v>
      </c>
      <c r="AF23" s="12">
        <f t="shared" si="17"/>
        <v>129.48499500933067</v>
      </c>
      <c r="AG23" s="12">
        <f t="shared" si="17"/>
        <v>55.414286939740656</v>
      </c>
      <c r="AH23" s="12">
        <f t="shared" si="17"/>
        <v>38.15391705211357</v>
      </c>
      <c r="AI23" s="12">
        <f t="shared" ref="AI23:AI24" si="18">SUM(AG23:AH23)</f>
        <v>93.568203991854233</v>
      </c>
      <c r="AJ23" s="13">
        <f t="shared" si="11"/>
        <v>1.4523878862569088</v>
      </c>
      <c r="AL23" s="12">
        <v>104.57718543454277</v>
      </c>
      <c r="AM23" s="12">
        <f t="shared" si="12"/>
        <v>10.527134954860024</v>
      </c>
    </row>
    <row r="24" spans="1:41" ht="17.100000000000001">
      <c r="A24" s="1" t="s">
        <v>34</v>
      </c>
      <c r="B24" s="1">
        <v>6.7430000000000003</v>
      </c>
      <c r="C24" s="1">
        <v>1228.9556</v>
      </c>
      <c r="D24" s="1">
        <v>0</v>
      </c>
      <c r="G24" s="1">
        <v>15</v>
      </c>
      <c r="H24" s="12">
        <f>C151</f>
        <v>15.377000000000001</v>
      </c>
      <c r="I24" s="12">
        <f>C152</f>
        <v>1195.5951</v>
      </c>
      <c r="J24" s="12">
        <f>C153</f>
        <v>901.56799999999998</v>
      </c>
      <c r="K24" s="12">
        <f>C156</f>
        <v>151.9288</v>
      </c>
      <c r="L24" s="12"/>
      <c r="M24" s="12">
        <f t="shared" si="1"/>
        <v>1.2033683500385506</v>
      </c>
      <c r="N24" s="12">
        <f t="shared" si="13"/>
        <v>67.663717941616355</v>
      </c>
      <c r="O24" s="12">
        <f t="shared" si="3"/>
        <v>21.986518706687164</v>
      </c>
      <c r="P24" s="12">
        <f>(K24-14.904)/12.11</f>
        <v>11.315012386457473</v>
      </c>
      <c r="Q24" s="12">
        <f t="shared" si="5"/>
        <v>102.16861738479953</v>
      </c>
      <c r="S24" s="12">
        <v>557.11818406118914</v>
      </c>
      <c r="T24" s="1">
        <v>1000</v>
      </c>
      <c r="U24" s="12">
        <f t="shared" si="6"/>
        <v>1557.1181840611891</v>
      </c>
      <c r="V24" s="12">
        <v>8.1404444444443893</v>
      </c>
      <c r="X24" s="12">
        <f t="shared" si="7"/>
        <v>18.737867399687374</v>
      </c>
      <c r="Y24" s="12">
        <f t="shared" si="7"/>
        <v>1053.6040560807817</v>
      </c>
      <c r="Z24" s="12">
        <f t="shared" si="7"/>
        <v>342.35608082384084</v>
      </c>
      <c r="AA24" s="12">
        <f t="shared" si="7"/>
        <v>176.18811539830523</v>
      </c>
      <c r="AB24" s="12">
        <f t="shared" si="8"/>
        <v>1590.8861197026149</v>
      </c>
      <c r="AC24" s="1">
        <v>15</v>
      </c>
      <c r="AD24" s="25" t="s">
        <v>35</v>
      </c>
      <c r="AE24" s="12">
        <f t="shared" si="17"/>
        <v>2.0270898439330405</v>
      </c>
      <c r="AF24" s="12">
        <f t="shared" si="17"/>
        <v>113.9804245622767</v>
      </c>
      <c r="AG24" s="12">
        <f t="shared" si="17"/>
        <v>37.036580505330377</v>
      </c>
      <c r="AH24" s="12">
        <f t="shared" si="17"/>
        <v>19.060287477088554</v>
      </c>
      <c r="AI24" s="12">
        <f t="shared" si="18"/>
        <v>56.096867982418928</v>
      </c>
      <c r="AJ24" s="13">
        <f>AG24/AH24</f>
        <v>1.9431281165014038</v>
      </c>
      <c r="AL24" s="12">
        <v>60.269858287058682</v>
      </c>
      <c r="AM24" s="12">
        <f t="shared" si="12"/>
        <v>6.9238429013127289</v>
      </c>
    </row>
    <row r="25" spans="1:41" ht="17.100000000000001">
      <c r="A25" s="1" t="s">
        <v>37</v>
      </c>
      <c r="B25" s="1">
        <v>6.9829999999999997</v>
      </c>
      <c r="C25" s="1">
        <v>1022.5547</v>
      </c>
      <c r="D25" s="1">
        <v>0</v>
      </c>
    </row>
    <row r="26" spans="1:41" ht="18" thickBot="1">
      <c r="A26" s="1" t="s">
        <v>1</v>
      </c>
      <c r="B26" s="1">
        <v>7.4</v>
      </c>
      <c r="C26" s="1">
        <v>258.50729999999999</v>
      </c>
      <c r="D26" s="1">
        <v>0</v>
      </c>
      <c r="Q26" s="12"/>
    </row>
    <row r="27" spans="1:41" ht="69" thickBot="1">
      <c r="H27" s="29"/>
      <c r="AD27" s="34" t="s">
        <v>38</v>
      </c>
      <c r="AE27" s="35" t="s">
        <v>39</v>
      </c>
      <c r="AF27" s="35" t="s">
        <v>40</v>
      </c>
      <c r="AG27" s="40" t="s">
        <v>41</v>
      </c>
      <c r="AH27" s="36" t="s">
        <v>42</v>
      </c>
      <c r="AI27" s="37" t="s">
        <v>29</v>
      </c>
    </row>
    <row r="28" spans="1:41" ht="33.950000000000003">
      <c r="A28" s="1" t="s">
        <v>43</v>
      </c>
      <c r="AD28" s="19" t="s">
        <v>44</v>
      </c>
      <c r="AE28" s="12">
        <f>AVERAGE(AG19,AG24)</f>
        <v>44.061044324186128</v>
      </c>
      <c r="AF28" s="12">
        <f>AVERAGE(AH19,AH24)</f>
        <v>28.593518397462105</v>
      </c>
      <c r="AG28" s="41">
        <f>SUM(AE28:AF28)</f>
        <v>72.654562721648233</v>
      </c>
      <c r="AH28" s="12">
        <v>75.347321091691157</v>
      </c>
      <c r="AI28" s="30">
        <f>(AH28-AG28)*100/AH28</f>
        <v>3.5737944375833486</v>
      </c>
      <c r="AJ28" s="1" t="s">
        <v>45</v>
      </c>
    </row>
    <row r="29" spans="1:41" ht="33.950000000000003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19</v>
      </c>
      <c r="K29" s="29"/>
      <c r="V29" s="12"/>
      <c r="AD29" s="19" t="s">
        <v>46</v>
      </c>
      <c r="AE29" s="12">
        <f>AVERAGE(AG10,AG15,AG20)</f>
        <v>50.078910435333917</v>
      </c>
      <c r="AF29" s="12">
        <f t="shared" ref="AF29:AF32" si="19">AVERAGE(AH10,AH15,AH20)</f>
        <v>41.521364071053902</v>
      </c>
      <c r="AG29" s="41">
        <f t="shared" ref="AG29:AG32" si="20">SUM(AE29:AF29)</f>
        <v>91.600274506387819</v>
      </c>
      <c r="AH29" s="12">
        <v>91.834026293259072</v>
      </c>
      <c r="AI29" s="30">
        <f>(AH29-AG29)*100/AH29</f>
        <v>0.25453723015998331</v>
      </c>
    </row>
    <row r="30" spans="1:41" ht="33.950000000000003">
      <c r="A30" s="1" t="s">
        <v>7</v>
      </c>
      <c r="B30" s="1">
        <v>0.33300000000000002</v>
      </c>
      <c r="C30" s="1">
        <v>6.9402999999999997</v>
      </c>
      <c r="D30" s="1">
        <v>0</v>
      </c>
      <c r="V30" s="12"/>
      <c r="AD30" s="20" t="s">
        <v>47</v>
      </c>
      <c r="AE30" s="12">
        <f>AVERAGE(AG11,AG16,AG21)</f>
        <v>51.163793252672548</v>
      </c>
      <c r="AF30" s="12">
        <f t="shared" si="19"/>
        <v>41.056826944940532</v>
      </c>
      <c r="AG30" s="41">
        <f t="shared" si="20"/>
        <v>92.220620197613073</v>
      </c>
      <c r="AH30" s="12">
        <v>98.541141853291776</v>
      </c>
      <c r="AI30" s="30">
        <f>(AH30-AG30)*100/AH30</f>
        <v>6.4140941913264076</v>
      </c>
    </row>
    <row r="31" spans="1:41" ht="33.950000000000003">
      <c r="A31" s="1" t="s">
        <v>9</v>
      </c>
      <c r="B31" s="1">
        <v>0.96</v>
      </c>
      <c r="C31" s="1">
        <v>26.467600000000001</v>
      </c>
      <c r="D31" s="1">
        <v>0</v>
      </c>
      <c r="AD31" s="19" t="s">
        <v>48</v>
      </c>
      <c r="AE31" s="12">
        <f>AVERAGE(AG12,AG17,AG22)</f>
        <v>55.883846567575858</v>
      </c>
      <c r="AF31" s="12">
        <f t="shared" si="19"/>
        <v>49.04851464735367</v>
      </c>
      <c r="AG31" s="41">
        <f t="shared" si="20"/>
        <v>104.93236121492953</v>
      </c>
      <c r="AH31" s="12">
        <v>96.447723901692527</v>
      </c>
      <c r="AI31" s="30">
        <f>(AH31-AG31)*100/AH31</f>
        <v>-8.7971358680120257</v>
      </c>
      <c r="AJ31" s="1" t="s">
        <v>45</v>
      </c>
    </row>
    <row r="32" spans="1:41" ht="33.950000000000003">
      <c r="A32" s="1" t="s">
        <v>5</v>
      </c>
      <c r="B32" s="1">
        <v>1.59</v>
      </c>
      <c r="C32" s="1">
        <v>980.53489999999999</v>
      </c>
      <c r="D32" s="1">
        <v>0</v>
      </c>
      <c r="AD32" s="31" t="s">
        <v>49</v>
      </c>
      <c r="AE32" s="32">
        <f>AVERAGE(AG13,AG18,AG23)</f>
        <v>55.541497070826381</v>
      </c>
      <c r="AF32" s="32">
        <f t="shared" si="19"/>
        <v>45.25639553577124</v>
      </c>
      <c r="AG32" s="42">
        <f t="shared" si="20"/>
        <v>100.79789260659763</v>
      </c>
      <c r="AH32" s="32">
        <v>106.83573370146948</v>
      </c>
      <c r="AI32" s="33">
        <f>(AH32-AG32)*100/AH32</f>
        <v>5.6515183503521005</v>
      </c>
    </row>
    <row r="33" spans="1:33" ht="18" thickBot="1">
      <c r="A33" s="1" t="s">
        <v>3</v>
      </c>
      <c r="B33" s="1">
        <v>2.61</v>
      </c>
      <c r="C33" s="1">
        <v>1020.9452</v>
      </c>
      <c r="D33" s="1">
        <v>0</v>
      </c>
    </row>
    <row r="34" spans="1:33" ht="35.1" thickBot="1">
      <c r="A34" s="1" t="s">
        <v>34</v>
      </c>
      <c r="B34" s="1">
        <v>6.7560000000000002</v>
      </c>
      <c r="C34" s="1">
        <v>1095.585</v>
      </c>
      <c r="D34" s="1">
        <v>0</v>
      </c>
      <c r="AD34" s="34" t="s">
        <v>50</v>
      </c>
      <c r="AE34" s="35" t="s">
        <v>39</v>
      </c>
      <c r="AF34" s="39" t="s">
        <v>40</v>
      </c>
    </row>
    <row r="35" spans="1:33" ht="17.100000000000001">
      <c r="A35" s="1" t="s">
        <v>37</v>
      </c>
      <c r="B35" s="1">
        <v>6.9930000000000003</v>
      </c>
      <c r="C35" s="1">
        <v>1197.8822</v>
      </c>
      <c r="D35" s="1">
        <v>0</v>
      </c>
      <c r="AD35" s="38" t="s">
        <v>35</v>
      </c>
      <c r="AE35" s="12">
        <f>STDEV(AG14,AG19,AG24)</f>
        <v>9.934092001024915</v>
      </c>
      <c r="AF35" s="30">
        <f>STDEV(AH14,AH19,AH24)</f>
        <v>13.482024460826818</v>
      </c>
      <c r="AG35" s="11" t="s">
        <v>45</v>
      </c>
    </row>
    <row r="36" spans="1:33" ht="17.100000000000001">
      <c r="A36" s="1" t="s">
        <v>1</v>
      </c>
      <c r="B36" s="1">
        <v>7.4059999999999997</v>
      </c>
      <c r="C36" s="1">
        <v>284.10759999999999</v>
      </c>
      <c r="D36" s="1">
        <v>0</v>
      </c>
      <c r="AD36" s="19" t="s">
        <v>51</v>
      </c>
      <c r="AE36" s="12">
        <f t="shared" ref="AE36:AF39" si="21">STDEV(AG10,AG15,AG20)</f>
        <v>3.3956816053493557</v>
      </c>
      <c r="AF36" s="30">
        <f t="shared" si="21"/>
        <v>10.214584543081711</v>
      </c>
    </row>
    <row r="37" spans="1:33">
      <c r="AD37" s="21" t="s">
        <v>52</v>
      </c>
      <c r="AE37" s="12">
        <f t="shared" si="21"/>
        <v>4.5176293136340764</v>
      </c>
      <c r="AF37" s="30">
        <f t="shared" si="21"/>
        <v>3.7106921780428017</v>
      </c>
    </row>
    <row r="38" spans="1:33" ht="17.100000000000001">
      <c r="A38" s="1">
        <v>4</v>
      </c>
      <c r="AD38" s="19" t="s">
        <v>53</v>
      </c>
      <c r="AE38" s="12">
        <f t="shared" si="21"/>
        <v>1.8577298601628942</v>
      </c>
      <c r="AF38" s="30">
        <f t="shared" si="21"/>
        <v>3.5926291332067595</v>
      </c>
      <c r="AG38" s="11" t="s">
        <v>45</v>
      </c>
    </row>
    <row r="39" spans="1:33" ht="18" thickBot="1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19</v>
      </c>
      <c r="AD39" s="31" t="s">
        <v>54</v>
      </c>
      <c r="AE39" s="32">
        <f t="shared" si="21"/>
        <v>2.4072612248003793</v>
      </c>
      <c r="AF39" s="33">
        <f t="shared" si="21"/>
        <v>8.5430422240279569</v>
      </c>
    </row>
    <row r="40" spans="1:33" ht="17.100000000000001">
      <c r="A40" s="1" t="s">
        <v>7</v>
      </c>
      <c r="B40" s="1">
        <v>0</v>
      </c>
      <c r="C40" s="1">
        <v>0</v>
      </c>
      <c r="D40" s="1">
        <v>0</v>
      </c>
    </row>
    <row r="41" spans="1:33" ht="17.100000000000001">
      <c r="A41" s="1" t="s">
        <v>9</v>
      </c>
      <c r="B41" s="1">
        <v>0.95299999999999996</v>
      </c>
      <c r="C41" s="1">
        <v>40.947899999999997</v>
      </c>
      <c r="D41" s="1">
        <v>0</v>
      </c>
    </row>
    <row r="42" spans="1:33" ht="17.100000000000001">
      <c r="A42" s="1" t="s">
        <v>5</v>
      </c>
      <c r="B42" s="1">
        <v>1.58</v>
      </c>
      <c r="C42" s="1">
        <v>982.28769999999997</v>
      </c>
      <c r="D42" s="1">
        <v>0</v>
      </c>
    </row>
    <row r="43" spans="1:33" ht="17.100000000000001">
      <c r="A43" s="1" t="s">
        <v>3</v>
      </c>
      <c r="B43" s="1">
        <v>2.593</v>
      </c>
      <c r="C43" s="1">
        <v>1004.6926</v>
      </c>
      <c r="D43" s="1">
        <v>0</v>
      </c>
    </row>
    <row r="44" spans="1:33" ht="17.100000000000001">
      <c r="A44" s="1" t="s">
        <v>34</v>
      </c>
      <c r="B44" s="1">
        <v>6.8760000000000003</v>
      </c>
      <c r="C44" s="1">
        <v>1090.7431999999999</v>
      </c>
      <c r="D44" s="1">
        <v>0</v>
      </c>
    </row>
    <row r="45" spans="1:33" ht="17.100000000000001">
      <c r="A45" s="1" t="s">
        <v>37</v>
      </c>
      <c r="B45" s="1">
        <v>7.1059999999999999</v>
      </c>
      <c r="C45" s="1">
        <v>1264.92</v>
      </c>
      <c r="D45" s="1">
        <v>0</v>
      </c>
    </row>
    <row r="46" spans="1:33" ht="17.100000000000001">
      <c r="A46" s="1" t="s">
        <v>1</v>
      </c>
      <c r="B46" s="1">
        <v>7.5060000000000002</v>
      </c>
      <c r="C46" s="1">
        <v>292.39359999999999</v>
      </c>
      <c r="D46" s="1">
        <v>0</v>
      </c>
    </row>
    <row r="48" spans="1:33" ht="17.100000000000001">
      <c r="A48" s="1" t="s">
        <v>55</v>
      </c>
    </row>
    <row r="49" spans="1:5" ht="17.100000000000001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19</v>
      </c>
    </row>
    <row r="50" spans="1:5" ht="17.100000000000001">
      <c r="A50" s="1" t="s">
        <v>7</v>
      </c>
      <c r="B50" s="1">
        <v>0.30599999999999999</v>
      </c>
      <c r="C50" s="1">
        <v>0.25779999999999997</v>
      </c>
      <c r="D50" s="1">
        <v>0</v>
      </c>
    </row>
    <row r="51" spans="1:5" ht="17.100000000000001">
      <c r="A51" s="1" t="s">
        <v>9</v>
      </c>
      <c r="B51" s="1">
        <v>0.94299999999999995</v>
      </c>
      <c r="C51" s="1">
        <v>141.88900000000001</v>
      </c>
      <c r="D51" s="1">
        <v>0</v>
      </c>
    </row>
    <row r="52" spans="1:5" ht="17.100000000000001">
      <c r="A52" s="1" t="s">
        <v>5</v>
      </c>
      <c r="B52" s="1">
        <v>1.5660000000000001</v>
      </c>
      <c r="C52" s="1">
        <v>1086.0356999999999</v>
      </c>
      <c r="D52" s="1">
        <v>0</v>
      </c>
    </row>
    <row r="53" spans="1:5" ht="17.100000000000001">
      <c r="A53" s="1" t="s">
        <v>3</v>
      </c>
      <c r="B53" s="1">
        <v>2.63</v>
      </c>
      <c r="C53" s="1">
        <v>707.89319999999998</v>
      </c>
      <c r="D53" s="1">
        <v>0</v>
      </c>
    </row>
    <row r="54" spans="1:5" ht="17.100000000000001">
      <c r="A54" s="1" t="s">
        <v>34</v>
      </c>
      <c r="B54" s="1">
        <v>6.76</v>
      </c>
      <c r="C54" s="1">
        <v>1420.3391999999999</v>
      </c>
      <c r="D54" s="1">
        <v>0</v>
      </c>
    </row>
    <row r="55" spans="1:5" ht="17.100000000000001">
      <c r="A55" s="1" t="s">
        <v>37</v>
      </c>
      <c r="B55" s="1">
        <v>7</v>
      </c>
      <c r="C55" s="1">
        <v>825.4692</v>
      </c>
      <c r="D55" s="1">
        <v>0</v>
      </c>
    </row>
    <row r="56" spans="1:5" ht="17.100000000000001">
      <c r="A56" s="1" t="s">
        <v>1</v>
      </c>
      <c r="B56" s="1">
        <v>7.42</v>
      </c>
      <c r="C56" s="1">
        <v>189.11070000000001</v>
      </c>
      <c r="D56" s="1">
        <v>0</v>
      </c>
    </row>
    <row r="58" spans="1:5" ht="17.100000000000001">
      <c r="A58" s="1" t="s">
        <v>56</v>
      </c>
    </row>
    <row r="59" spans="1:5" ht="17.100000000000001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19</v>
      </c>
    </row>
    <row r="60" spans="1:5" ht="17.100000000000001">
      <c r="A60" s="1" t="s">
        <v>7</v>
      </c>
      <c r="B60" s="1">
        <v>0.35</v>
      </c>
      <c r="C60" s="1">
        <v>1.8084</v>
      </c>
      <c r="D60" s="1">
        <v>0</v>
      </c>
    </row>
    <row r="61" spans="1:5" ht="17.100000000000001">
      <c r="A61" s="1" t="s">
        <v>9</v>
      </c>
      <c r="B61" s="1">
        <v>0.98299999999999998</v>
      </c>
      <c r="C61" s="1">
        <v>36.9514</v>
      </c>
      <c r="D61" s="1">
        <v>0</v>
      </c>
    </row>
    <row r="62" spans="1:5" ht="17.100000000000001">
      <c r="A62" s="1" t="s">
        <v>5</v>
      </c>
      <c r="B62" s="1">
        <v>1.6060000000000001</v>
      </c>
      <c r="C62" s="1">
        <v>1042.4322</v>
      </c>
      <c r="D62" s="1">
        <v>0</v>
      </c>
    </row>
    <row r="63" spans="1:5" ht="17.100000000000001">
      <c r="A63" s="1" t="s">
        <v>3</v>
      </c>
      <c r="B63" s="1">
        <v>2.6429999999999998</v>
      </c>
      <c r="C63" s="1">
        <v>943.45659999999998</v>
      </c>
      <c r="D63" s="1">
        <v>0</v>
      </c>
    </row>
    <row r="64" spans="1:5" ht="17.100000000000001">
      <c r="A64" s="1" t="s">
        <v>34</v>
      </c>
      <c r="B64" s="1">
        <v>6.7530000000000001</v>
      </c>
      <c r="C64" s="1">
        <v>1163.3016</v>
      </c>
      <c r="D64" s="1">
        <v>0</v>
      </c>
    </row>
    <row r="65" spans="1:5" ht="17.100000000000001">
      <c r="A65" s="1" t="s">
        <v>37</v>
      </c>
      <c r="B65" s="1">
        <v>6.99</v>
      </c>
      <c r="C65" s="1">
        <v>1149.9182000000001</v>
      </c>
      <c r="D65" s="1">
        <v>0</v>
      </c>
    </row>
    <row r="66" spans="1:5" ht="17.100000000000001">
      <c r="A66" s="1" t="s">
        <v>1</v>
      </c>
      <c r="B66" s="1">
        <v>7.4059999999999997</v>
      </c>
      <c r="C66" s="1">
        <v>254.32239999999999</v>
      </c>
      <c r="D66" s="1">
        <v>0</v>
      </c>
    </row>
    <row r="68" spans="1:5">
      <c r="A68" s="1">
        <v>7</v>
      </c>
    </row>
    <row r="69" spans="1:5" ht="17.100000000000001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19</v>
      </c>
    </row>
    <row r="70" spans="1:5" ht="17.100000000000001">
      <c r="A70" s="1" t="s">
        <v>7</v>
      </c>
      <c r="B70" s="1">
        <v>0</v>
      </c>
      <c r="C70" s="1">
        <v>0</v>
      </c>
      <c r="D70" s="1">
        <v>0</v>
      </c>
    </row>
    <row r="71" spans="1:5" ht="17.100000000000001">
      <c r="A71" s="1" t="s">
        <v>9</v>
      </c>
      <c r="B71" s="1">
        <v>0.96299999999999997</v>
      </c>
      <c r="C71" s="1">
        <v>18.3612</v>
      </c>
      <c r="D71" s="1">
        <v>0</v>
      </c>
    </row>
    <row r="72" spans="1:5" ht="17.100000000000001">
      <c r="A72" s="1" t="s">
        <v>5</v>
      </c>
      <c r="B72" s="1">
        <v>1.58</v>
      </c>
      <c r="C72" s="1">
        <v>1075.3040000000001</v>
      </c>
      <c r="D72" s="1">
        <v>0</v>
      </c>
    </row>
    <row r="73" spans="1:5" ht="17.100000000000001">
      <c r="A73" s="1" t="s">
        <v>3</v>
      </c>
      <c r="B73" s="1">
        <v>2.6160000000000001</v>
      </c>
      <c r="C73" s="1">
        <v>989.57180000000005</v>
      </c>
      <c r="D73" s="1">
        <v>0</v>
      </c>
    </row>
    <row r="74" spans="1:5" ht="17.100000000000001">
      <c r="A74" s="1" t="s">
        <v>34</v>
      </c>
      <c r="B74" s="1">
        <v>6.883</v>
      </c>
      <c r="C74" s="1">
        <v>1225.1669999999999</v>
      </c>
      <c r="D74" s="1">
        <v>0</v>
      </c>
    </row>
    <row r="75" spans="1:5" ht="17.100000000000001">
      <c r="A75" s="1" t="s">
        <v>37</v>
      </c>
      <c r="B75" s="1">
        <v>7.1130000000000004</v>
      </c>
      <c r="C75" s="1">
        <v>1172.5713000000001</v>
      </c>
      <c r="D75" s="1">
        <v>0</v>
      </c>
    </row>
    <row r="76" spans="1:5" ht="17.100000000000001">
      <c r="A76" s="1" t="s">
        <v>1</v>
      </c>
      <c r="B76" s="1">
        <v>7.52</v>
      </c>
      <c r="C76" s="1">
        <v>239.8186</v>
      </c>
      <c r="D76" s="1">
        <v>0</v>
      </c>
    </row>
    <row r="78" spans="1:5">
      <c r="A78" s="1">
        <v>8</v>
      </c>
    </row>
    <row r="79" spans="1:5" ht="17.100000000000001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19</v>
      </c>
    </row>
    <row r="80" spans="1:5" ht="17.100000000000001">
      <c r="A80" s="1" t="s">
        <v>7</v>
      </c>
      <c r="B80" s="1">
        <v>0</v>
      </c>
      <c r="C80" s="1">
        <v>0</v>
      </c>
      <c r="D80" s="1">
        <v>0</v>
      </c>
    </row>
    <row r="81" spans="1:5" ht="17.100000000000001">
      <c r="A81" s="1" t="s">
        <v>9</v>
      </c>
      <c r="B81" s="1">
        <v>0.96</v>
      </c>
      <c r="C81" s="1">
        <v>49.341500000000003</v>
      </c>
      <c r="D81" s="1">
        <v>0</v>
      </c>
    </row>
    <row r="82" spans="1:5" ht="17.100000000000001">
      <c r="A82" s="1" t="s">
        <v>5</v>
      </c>
      <c r="B82" s="1">
        <v>1.5760000000000001</v>
      </c>
      <c r="C82" s="1">
        <v>1022.7217000000001</v>
      </c>
      <c r="D82" s="1">
        <v>0</v>
      </c>
    </row>
    <row r="83" spans="1:5" ht="17.100000000000001">
      <c r="A83" s="1" t="s">
        <v>3</v>
      </c>
      <c r="B83" s="1">
        <v>2.61</v>
      </c>
      <c r="C83" s="1">
        <v>979.51880000000006</v>
      </c>
      <c r="D83" s="1">
        <v>0</v>
      </c>
    </row>
    <row r="84" spans="1:5" ht="17.100000000000001">
      <c r="A84" s="1" t="s">
        <v>34</v>
      </c>
      <c r="B84" s="1">
        <v>6.7329999999999997</v>
      </c>
      <c r="C84" s="1">
        <v>1192.5519999999999</v>
      </c>
      <c r="D84" s="1">
        <v>0</v>
      </c>
    </row>
    <row r="85" spans="1:5" ht="17.100000000000001">
      <c r="A85" s="1" t="s">
        <v>37</v>
      </c>
      <c r="B85" s="1">
        <v>6.9729999999999999</v>
      </c>
      <c r="C85" s="1">
        <v>1187.279</v>
      </c>
      <c r="D85" s="1">
        <v>0</v>
      </c>
    </row>
    <row r="86" spans="1:5" ht="17.100000000000001">
      <c r="A86" s="1" t="s">
        <v>1</v>
      </c>
      <c r="B86" s="1">
        <v>7.3929999999999998</v>
      </c>
      <c r="C86" s="1">
        <v>259.7518</v>
      </c>
      <c r="D86" s="1">
        <v>0</v>
      </c>
    </row>
    <row r="88" spans="1:5" ht="17.100000000000001">
      <c r="A88" s="1" t="s">
        <v>57</v>
      </c>
    </row>
    <row r="89" spans="1:5" ht="17.100000000000001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19</v>
      </c>
    </row>
    <row r="90" spans="1:5" ht="17.100000000000001">
      <c r="A90" s="1" t="s">
        <v>7</v>
      </c>
      <c r="B90" s="1">
        <v>0.32300000000000001</v>
      </c>
      <c r="C90" s="1">
        <v>1.7005999999999999</v>
      </c>
      <c r="D90" s="1">
        <v>0</v>
      </c>
    </row>
    <row r="91" spans="1:5" ht="17.100000000000001">
      <c r="A91" s="1" t="s">
        <v>9</v>
      </c>
      <c r="B91" s="1">
        <v>0.97</v>
      </c>
      <c r="C91" s="1">
        <v>54.3324</v>
      </c>
      <c r="D91" s="1">
        <v>0</v>
      </c>
    </row>
    <row r="92" spans="1:5" ht="17.100000000000001">
      <c r="A92" s="1" t="s">
        <v>5</v>
      </c>
      <c r="B92" s="1">
        <v>1.59</v>
      </c>
      <c r="C92" s="1">
        <v>995.80920000000003</v>
      </c>
      <c r="D92" s="1">
        <v>0</v>
      </c>
    </row>
    <row r="93" spans="1:5" ht="17.100000000000001">
      <c r="A93" s="1" t="s">
        <v>3</v>
      </c>
      <c r="B93" s="1">
        <v>2.613</v>
      </c>
      <c r="C93" s="1">
        <v>1036.0406</v>
      </c>
      <c r="D93" s="1">
        <v>0</v>
      </c>
    </row>
    <row r="94" spans="1:5" ht="17.100000000000001">
      <c r="A94" s="1" t="s">
        <v>34</v>
      </c>
      <c r="B94" s="1">
        <v>6.8129999999999997</v>
      </c>
      <c r="C94" s="1">
        <v>1145.8729000000001</v>
      </c>
      <c r="D94" s="1">
        <v>0</v>
      </c>
    </row>
    <row r="95" spans="1:5" ht="17.100000000000001">
      <c r="A95" s="1" t="s">
        <v>37</v>
      </c>
      <c r="B95" s="1">
        <v>7.0460000000000003</v>
      </c>
      <c r="C95" s="1">
        <v>1230.1162999999999</v>
      </c>
      <c r="D95" s="1">
        <v>0</v>
      </c>
    </row>
    <row r="96" spans="1:5" ht="17.100000000000001">
      <c r="A96" s="1" t="s">
        <v>1</v>
      </c>
      <c r="B96" s="1">
        <v>7.4560000000000004</v>
      </c>
      <c r="C96" s="1">
        <v>258.75119999999998</v>
      </c>
      <c r="D96" s="1">
        <v>0</v>
      </c>
    </row>
    <row r="98" spans="1:5" ht="17.100000000000001">
      <c r="A98" s="1" t="s">
        <v>58</v>
      </c>
    </row>
    <row r="99" spans="1:5" ht="17.100000000000001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19</v>
      </c>
    </row>
    <row r="100" spans="1:5" ht="17.100000000000001">
      <c r="A100" s="1" t="s">
        <v>7</v>
      </c>
      <c r="B100" s="1">
        <v>0.31</v>
      </c>
      <c r="C100" s="1">
        <v>1.6776</v>
      </c>
      <c r="D100" s="1">
        <v>0</v>
      </c>
    </row>
    <row r="101" spans="1:5" ht="17.100000000000001">
      <c r="A101" s="1" t="s">
        <v>9</v>
      </c>
      <c r="B101" s="1">
        <v>0.96</v>
      </c>
      <c r="C101" s="1">
        <v>7.7481</v>
      </c>
      <c r="D101" s="1">
        <v>0</v>
      </c>
    </row>
    <row r="102" spans="1:5" ht="17.100000000000001">
      <c r="A102" s="1" t="s">
        <v>5</v>
      </c>
      <c r="B102" s="1">
        <v>1.583</v>
      </c>
      <c r="C102" s="1">
        <v>1078.6787999999999</v>
      </c>
      <c r="D102" s="1">
        <v>0</v>
      </c>
    </row>
    <row r="103" spans="1:5" ht="17.100000000000001">
      <c r="A103" s="1" t="s">
        <v>3</v>
      </c>
      <c r="B103" s="1">
        <v>2.6230000000000002</v>
      </c>
      <c r="C103" s="1">
        <v>977.77120000000002</v>
      </c>
      <c r="D103" s="1">
        <v>0</v>
      </c>
    </row>
    <row r="104" spans="1:5" ht="17.100000000000001">
      <c r="A104" s="1" t="s">
        <v>34</v>
      </c>
      <c r="B104" s="1">
        <v>6.806</v>
      </c>
      <c r="C104" s="1">
        <v>1228.4266</v>
      </c>
      <c r="D104" s="1">
        <v>0</v>
      </c>
    </row>
    <row r="105" spans="1:5" ht="17.100000000000001">
      <c r="A105" s="1" t="s">
        <v>37</v>
      </c>
      <c r="B105" s="1">
        <v>7.04</v>
      </c>
      <c r="C105" s="1">
        <v>1123.2831000000001</v>
      </c>
      <c r="D105" s="1">
        <v>0</v>
      </c>
    </row>
    <row r="106" spans="1:5" ht="17.100000000000001">
      <c r="A106" s="1" t="s">
        <v>1</v>
      </c>
      <c r="B106" s="1">
        <v>7.4560000000000004</v>
      </c>
      <c r="C106" s="1">
        <v>228.96700000000001</v>
      </c>
      <c r="D106" s="1">
        <v>0</v>
      </c>
    </row>
    <row r="108" spans="1:5" ht="17.100000000000001">
      <c r="A108" s="1" t="s">
        <v>59</v>
      </c>
    </row>
    <row r="109" spans="1:5" ht="17.100000000000001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19</v>
      </c>
    </row>
    <row r="110" spans="1:5" ht="17.100000000000001">
      <c r="A110" s="1" t="s">
        <v>7</v>
      </c>
      <c r="B110" s="1">
        <v>0.316</v>
      </c>
      <c r="C110" s="1">
        <v>1.4646999999999999</v>
      </c>
      <c r="D110" s="1">
        <v>0</v>
      </c>
    </row>
    <row r="111" spans="1:5" ht="17.100000000000001">
      <c r="A111" s="1" t="s">
        <v>9</v>
      </c>
      <c r="B111" s="1">
        <v>0.95599999999999996</v>
      </c>
      <c r="C111" s="1">
        <v>24.3797</v>
      </c>
      <c r="D111" s="1">
        <v>0</v>
      </c>
    </row>
    <row r="112" spans="1:5" ht="17.100000000000001">
      <c r="A112" s="1" t="s">
        <v>5</v>
      </c>
      <c r="B112" s="1">
        <v>1.5660000000000001</v>
      </c>
      <c r="C112" s="1">
        <v>1094.8453999999999</v>
      </c>
      <c r="D112" s="1">
        <v>0</v>
      </c>
    </row>
    <row r="113" spans="1:5" ht="17.100000000000001">
      <c r="A113" s="1" t="s">
        <v>3</v>
      </c>
      <c r="B113" s="1">
        <v>2.6059999999999999</v>
      </c>
      <c r="C113" s="1">
        <v>978.30420000000004</v>
      </c>
      <c r="D113" s="1">
        <v>0</v>
      </c>
    </row>
    <row r="114" spans="1:5" ht="17.100000000000001">
      <c r="A114" s="1" t="s">
        <v>34</v>
      </c>
      <c r="B114" s="1">
        <v>6.7759999999999998</v>
      </c>
      <c r="C114" s="1">
        <v>1259.3527999999999</v>
      </c>
      <c r="D114" s="1">
        <v>0</v>
      </c>
    </row>
    <row r="115" spans="1:5" ht="17.100000000000001">
      <c r="A115" s="1" t="s">
        <v>37</v>
      </c>
      <c r="B115" s="1">
        <v>7.01</v>
      </c>
      <c r="C115" s="1">
        <v>1114.0681999999999</v>
      </c>
      <c r="D115" s="1">
        <v>0</v>
      </c>
    </row>
    <row r="116" spans="1:5" ht="17.100000000000001">
      <c r="A116" s="1" t="s">
        <v>1</v>
      </c>
      <c r="B116" s="1">
        <v>7.4329999999999998</v>
      </c>
      <c r="C116" s="1">
        <v>202.4794</v>
      </c>
      <c r="D116" s="1">
        <v>0</v>
      </c>
    </row>
    <row r="118" spans="1:5" ht="17.100000000000001">
      <c r="A118" s="1" t="s">
        <v>60</v>
      </c>
    </row>
    <row r="119" spans="1:5" ht="17.100000000000001">
      <c r="A119" s="1" t="s">
        <v>15</v>
      </c>
      <c r="B119" s="1" t="s">
        <v>16</v>
      </c>
      <c r="C119" s="1" t="s">
        <v>17</v>
      </c>
      <c r="D119" s="1" t="s">
        <v>18</v>
      </c>
      <c r="E119" s="1" t="s">
        <v>19</v>
      </c>
    </row>
    <row r="120" spans="1:5" ht="17.100000000000001">
      <c r="A120" s="1" t="s">
        <v>7</v>
      </c>
      <c r="B120" s="1">
        <v>0.55300000000000005</v>
      </c>
      <c r="C120" s="1">
        <v>6.601</v>
      </c>
      <c r="D120" s="1">
        <v>0</v>
      </c>
    </row>
    <row r="121" spans="1:5" ht="17.100000000000001">
      <c r="A121" s="1" t="s">
        <v>9</v>
      </c>
      <c r="B121" s="1">
        <v>0.97299999999999998</v>
      </c>
      <c r="C121" s="1">
        <v>25.0276</v>
      </c>
      <c r="D121" s="1">
        <v>0</v>
      </c>
    </row>
    <row r="122" spans="1:5" ht="17.100000000000001">
      <c r="A122" s="1" t="s">
        <v>5</v>
      </c>
      <c r="B122" s="1">
        <v>1.59</v>
      </c>
      <c r="C122" s="1">
        <v>1044.1686</v>
      </c>
      <c r="D122" s="1">
        <v>0</v>
      </c>
    </row>
    <row r="123" spans="1:5" ht="17.100000000000001">
      <c r="A123" s="1" t="s">
        <v>3</v>
      </c>
      <c r="B123" s="1">
        <v>2.62</v>
      </c>
      <c r="C123" s="1">
        <v>1052.6608000000001</v>
      </c>
      <c r="D123" s="1">
        <v>0</v>
      </c>
    </row>
    <row r="124" spans="1:5" ht="17.100000000000001">
      <c r="A124" s="1" t="s">
        <v>34</v>
      </c>
      <c r="B124" s="1">
        <v>6.88</v>
      </c>
      <c r="C124" s="1">
        <v>1211.2028</v>
      </c>
      <c r="D124" s="1">
        <v>0</v>
      </c>
    </row>
    <row r="125" spans="1:5" ht="17.100000000000001">
      <c r="A125" s="1" t="s">
        <v>37</v>
      </c>
      <c r="B125" s="1">
        <v>7.11</v>
      </c>
      <c r="C125" s="1">
        <v>1205.7718</v>
      </c>
      <c r="D125" s="1">
        <v>0</v>
      </c>
    </row>
    <row r="126" spans="1:5" ht="17.100000000000001">
      <c r="A126" s="1" t="s">
        <v>1</v>
      </c>
      <c r="B126" s="1">
        <v>7.52</v>
      </c>
      <c r="C126" s="1">
        <v>225.32599999999999</v>
      </c>
      <c r="D126" s="1">
        <v>0</v>
      </c>
    </row>
    <row r="128" spans="1:5" ht="17.100000000000001">
      <c r="A128" s="1" t="s">
        <v>61</v>
      </c>
    </row>
    <row r="129" spans="1:5" ht="17.100000000000001">
      <c r="A129" s="1" t="s">
        <v>15</v>
      </c>
      <c r="B129" s="1" t="s">
        <v>16</v>
      </c>
      <c r="C129" s="1" t="s">
        <v>17</v>
      </c>
      <c r="D129" s="1" t="s">
        <v>18</v>
      </c>
      <c r="E129" s="1" t="s">
        <v>19</v>
      </c>
    </row>
    <row r="130" spans="1:5" ht="17.100000000000001">
      <c r="A130" s="1" t="s">
        <v>7</v>
      </c>
      <c r="B130" s="1">
        <v>0.30599999999999999</v>
      </c>
      <c r="C130" s="1">
        <v>0.24199999999999999</v>
      </c>
      <c r="D130" s="1">
        <v>0</v>
      </c>
    </row>
    <row r="131" spans="1:5" ht="17.100000000000001">
      <c r="A131" s="1" t="s">
        <v>9</v>
      </c>
      <c r="B131" s="1">
        <v>0.95599999999999996</v>
      </c>
      <c r="C131" s="1">
        <v>146.62180000000001</v>
      </c>
      <c r="D131" s="1">
        <v>0</v>
      </c>
    </row>
    <row r="132" spans="1:5" ht="17.100000000000001">
      <c r="A132" s="1" t="s">
        <v>5</v>
      </c>
      <c r="B132" s="1">
        <v>1.573</v>
      </c>
      <c r="C132" s="1">
        <v>1134.2626</v>
      </c>
      <c r="D132" s="1">
        <v>0</v>
      </c>
    </row>
    <row r="133" spans="1:5" ht="17.100000000000001">
      <c r="A133" s="1" t="s">
        <v>3</v>
      </c>
      <c r="B133" s="1">
        <v>2.6360000000000001</v>
      </c>
      <c r="C133" s="1">
        <v>682.34580000000005</v>
      </c>
      <c r="D133" s="1">
        <v>0</v>
      </c>
    </row>
    <row r="134" spans="1:5" ht="17.100000000000001">
      <c r="A134" s="1" t="s">
        <v>34</v>
      </c>
      <c r="B134" s="1">
        <v>6.7830000000000004</v>
      </c>
      <c r="C134" s="1">
        <v>1459.2860000000001</v>
      </c>
      <c r="D134" s="1">
        <v>0</v>
      </c>
    </row>
    <row r="135" spans="1:5" ht="17.100000000000001">
      <c r="A135" s="1" t="s">
        <v>37</v>
      </c>
      <c r="B135" s="1">
        <v>7.0229999999999997</v>
      </c>
      <c r="C135" s="1">
        <v>815.54480000000001</v>
      </c>
      <c r="D135" s="1">
        <v>0</v>
      </c>
    </row>
    <row r="136" spans="1:5" ht="17.100000000000001">
      <c r="A136" s="1" t="s">
        <v>1</v>
      </c>
      <c r="B136" s="1">
        <v>7.4459999999999997</v>
      </c>
      <c r="C136" s="1">
        <v>157.18260000000001</v>
      </c>
      <c r="D136" s="1">
        <v>0</v>
      </c>
    </row>
    <row r="139" spans="1:5" ht="17.100000000000001">
      <c r="A139" s="1" t="s">
        <v>62</v>
      </c>
    </row>
    <row r="140" spans="1:5" ht="17.100000000000001">
      <c r="A140" s="1" t="s">
        <v>15</v>
      </c>
      <c r="B140" s="1" t="s">
        <v>16</v>
      </c>
      <c r="C140" s="1" t="s">
        <v>17</v>
      </c>
      <c r="D140" s="1" t="s">
        <v>18</v>
      </c>
      <c r="E140" s="1" t="s">
        <v>19</v>
      </c>
    </row>
    <row r="141" spans="1:5" ht="17.100000000000001">
      <c r="A141" s="1" t="s">
        <v>7</v>
      </c>
      <c r="B141" s="1">
        <v>0.34599999999999997</v>
      </c>
      <c r="C141" s="1">
        <v>2.6061999999999999</v>
      </c>
      <c r="D141" s="1">
        <v>0</v>
      </c>
    </row>
    <row r="142" spans="1:5" ht="17.100000000000001">
      <c r="A142" s="1" t="s">
        <v>9</v>
      </c>
      <c r="B142" s="1">
        <v>0.97599999999999998</v>
      </c>
      <c r="C142" s="1">
        <v>38.9178</v>
      </c>
      <c r="D142" s="1">
        <v>0</v>
      </c>
    </row>
    <row r="143" spans="1:5" ht="17.100000000000001">
      <c r="A143" s="1" t="s">
        <v>5</v>
      </c>
      <c r="B143" s="1">
        <v>1.603</v>
      </c>
      <c r="C143" s="1">
        <v>1021.5105</v>
      </c>
      <c r="D143" s="1">
        <v>0</v>
      </c>
    </row>
    <row r="144" spans="1:5" ht="17.100000000000001">
      <c r="A144" s="1" t="s">
        <v>3</v>
      </c>
      <c r="B144" s="1">
        <v>2.633</v>
      </c>
      <c r="C144" s="1">
        <v>1029.1976999999999</v>
      </c>
      <c r="D144" s="1">
        <v>0</v>
      </c>
    </row>
    <row r="145" spans="1:5" ht="17.100000000000001">
      <c r="A145" s="1" t="s">
        <v>34</v>
      </c>
      <c r="B145" s="1">
        <v>6.8929999999999998</v>
      </c>
      <c r="C145" s="1">
        <v>21.034600000000001</v>
      </c>
      <c r="D145" s="1">
        <v>0</v>
      </c>
    </row>
    <row r="146" spans="1:5" ht="17.100000000000001">
      <c r="A146" s="1" t="s">
        <v>37</v>
      </c>
      <c r="B146" s="1">
        <v>7.02</v>
      </c>
      <c r="C146" s="1">
        <v>1248.1977999999999</v>
      </c>
      <c r="D146" s="1">
        <v>0</v>
      </c>
    </row>
    <row r="147" spans="1:5" ht="17.100000000000001">
      <c r="A147" s="1" t="s">
        <v>1</v>
      </c>
      <c r="B147" s="1">
        <v>7.6360000000000001</v>
      </c>
      <c r="C147" s="1">
        <v>221.94059999999999</v>
      </c>
      <c r="D147" s="1">
        <v>0</v>
      </c>
    </row>
    <row r="149" spans="1:5" ht="17.100000000000001">
      <c r="A149" s="1" t="s">
        <v>63</v>
      </c>
    </row>
    <row r="150" spans="1:5" ht="17.100000000000001">
      <c r="A150" s="1" t="s">
        <v>15</v>
      </c>
      <c r="B150" s="1" t="s">
        <v>16</v>
      </c>
      <c r="C150" s="1" t="s">
        <v>17</v>
      </c>
      <c r="D150" s="1" t="s">
        <v>18</v>
      </c>
      <c r="E150" s="1" t="s">
        <v>19</v>
      </c>
    </row>
    <row r="151" spans="1:5" ht="17.100000000000001">
      <c r="A151" s="1" t="s">
        <v>9</v>
      </c>
      <c r="B151" s="1">
        <v>0.97599999999999998</v>
      </c>
      <c r="C151" s="1">
        <v>15.377000000000001</v>
      </c>
      <c r="D151" s="1">
        <v>0</v>
      </c>
    </row>
    <row r="152" spans="1:5" ht="17.100000000000001">
      <c r="A152" s="1" t="s">
        <v>5</v>
      </c>
      <c r="B152" s="1">
        <v>1.58</v>
      </c>
      <c r="C152" s="1">
        <v>1195.5951</v>
      </c>
      <c r="D152" s="1">
        <v>0</v>
      </c>
    </row>
    <row r="153" spans="1:5" ht="17.100000000000001">
      <c r="A153" s="1" t="s">
        <v>3</v>
      </c>
      <c r="B153" s="1">
        <v>2.63</v>
      </c>
      <c r="C153" s="1">
        <v>901.56799999999998</v>
      </c>
      <c r="D153" s="1">
        <v>0</v>
      </c>
    </row>
    <row r="154" spans="1:5" ht="17.100000000000001">
      <c r="A154" s="1" t="s">
        <v>34</v>
      </c>
      <c r="B154" s="1">
        <v>6.5330000000000004</v>
      </c>
      <c r="C154" s="1">
        <v>65.595600000000005</v>
      </c>
      <c r="D154" s="1">
        <v>0</v>
      </c>
    </row>
    <row r="155" spans="1:5" ht="17.100000000000001">
      <c r="A155" s="1" t="s">
        <v>37</v>
      </c>
      <c r="B155" s="1">
        <v>7.1760000000000002</v>
      </c>
      <c r="C155" s="1">
        <v>1056.2076999999999</v>
      </c>
      <c r="D155" s="1">
        <v>0</v>
      </c>
    </row>
    <row r="156" spans="1:5" ht="17.100000000000001">
      <c r="A156" s="1" t="s">
        <v>1</v>
      </c>
      <c r="B156" s="1">
        <v>7.5830000000000002</v>
      </c>
      <c r="C156" s="1">
        <v>151.9288</v>
      </c>
      <c r="D156" s="1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25D6-4969-AE44-85BE-DB252C9D5908}">
  <dimension ref="A1:I39"/>
  <sheetViews>
    <sheetView workbookViewId="0">
      <selection activeCell="B1" sqref="B1"/>
    </sheetView>
  </sheetViews>
  <sheetFormatPr defaultColWidth="8.875" defaultRowHeight="15.95"/>
  <cols>
    <col min="1" max="1" width="30.5" customWidth="1"/>
    <col min="3" max="3" width="11" customWidth="1"/>
    <col min="4" max="4" width="12.875" customWidth="1"/>
    <col min="5" max="5" width="13" customWidth="1"/>
    <col min="7" max="7" width="36.625" customWidth="1"/>
    <col min="8" max="8" width="8.625" customWidth="1"/>
  </cols>
  <sheetData>
    <row r="1" spans="1:9">
      <c r="A1" s="46" t="s">
        <v>64</v>
      </c>
    </row>
    <row r="2" spans="1:9" ht="17.100000000000001" thickBot="1">
      <c r="B2" s="46" t="s">
        <v>65</v>
      </c>
      <c r="C2" s="46" t="s">
        <v>66</v>
      </c>
    </row>
    <row r="3" spans="1:9" ht="35.1" customHeight="1">
      <c r="A3" s="62" t="s">
        <v>67</v>
      </c>
      <c r="B3" s="62" t="s">
        <v>68</v>
      </c>
      <c r="C3" s="62" t="s">
        <v>68</v>
      </c>
      <c r="D3" s="63" t="s">
        <v>69</v>
      </c>
      <c r="E3" s="62" t="s">
        <v>70</v>
      </c>
      <c r="F3" s="2"/>
      <c r="G3" s="57" t="s">
        <v>71</v>
      </c>
      <c r="H3" s="60" t="s">
        <v>72</v>
      </c>
      <c r="I3" s="61" t="s">
        <v>50</v>
      </c>
    </row>
    <row r="4" spans="1:9" ht="17.100000000000001">
      <c r="A4" s="43" t="s">
        <v>30</v>
      </c>
      <c r="B4" s="47">
        <v>7.491333333333519</v>
      </c>
      <c r="C4" s="47">
        <v>6.776444444444488</v>
      </c>
      <c r="D4" s="64">
        <f>B4-C4</f>
        <v>0.71488888888903102</v>
      </c>
      <c r="E4" s="48">
        <f>D4*100/B4</f>
        <v>9.5428791789046894</v>
      </c>
      <c r="G4" s="58" t="s">
        <v>73</v>
      </c>
      <c r="H4" s="48">
        <f>AVERAGE(D8,D15,D22)</f>
        <v>0.667111111111093</v>
      </c>
      <c r="I4" s="53">
        <f>STDEV(D8,D15,D22)</f>
        <v>0.20691645597461891</v>
      </c>
    </row>
    <row r="5" spans="1:9">
      <c r="A5" s="44" t="s">
        <v>31</v>
      </c>
      <c r="B5" s="47">
        <v>7.1462222222222582</v>
      </c>
      <c r="C5" s="47">
        <v>6.4279999999999866</v>
      </c>
      <c r="D5" s="64">
        <f t="shared" ref="D5:D22" si="0">B5-C5</f>
        <v>0.71822222222227161</v>
      </c>
      <c r="E5" s="48">
        <f t="shared" ref="E5:E7" si="1">D5*100/B5</f>
        <v>10.050376267181436</v>
      </c>
      <c r="G5" s="58" t="s">
        <v>74</v>
      </c>
      <c r="H5" s="48">
        <f>AVERAGE(D4,D11,D18)</f>
        <v>0.71725925925928458</v>
      </c>
      <c r="I5" s="53">
        <f>STDEV(D4,D11,D18)</f>
        <v>5.004212217491006E-2</v>
      </c>
    </row>
    <row r="6" spans="1:9" ht="17.100000000000001">
      <c r="A6" s="43" t="s">
        <v>32</v>
      </c>
      <c r="B6" s="47">
        <v>7.0511111111110827</v>
      </c>
      <c r="C6" s="47">
        <v>6.3493333333333926</v>
      </c>
      <c r="D6" s="64">
        <f t="shared" si="0"/>
        <v>0.70177777777769013</v>
      </c>
      <c r="E6" s="48">
        <f t="shared" si="1"/>
        <v>9.9527261266927773</v>
      </c>
      <c r="G6" s="58" t="s">
        <v>75</v>
      </c>
      <c r="H6" s="48">
        <f>AVERAGE(D5,D12,D19)</f>
        <v>0.92562962962965722</v>
      </c>
      <c r="I6" s="53">
        <f>STDEV(D5,D12,D19)</f>
        <v>0.21310049021538716</v>
      </c>
    </row>
    <row r="7" spans="1:9" ht="17.100000000000001">
      <c r="A7" s="43" t="s">
        <v>33</v>
      </c>
      <c r="B7" s="47">
        <v>6.9484444444444513</v>
      </c>
      <c r="C7" s="47">
        <v>5.9679999999999875</v>
      </c>
      <c r="D7" s="64">
        <f t="shared" si="0"/>
        <v>0.98044444444446377</v>
      </c>
      <c r="E7" s="48">
        <f t="shared" si="1"/>
        <v>14.110272483050029</v>
      </c>
      <c r="G7" s="58" t="s">
        <v>76</v>
      </c>
      <c r="H7" s="48">
        <f>AVERAGE(D6,D13,D20)</f>
        <v>1.1162962962962688</v>
      </c>
      <c r="I7" s="53">
        <f>STDEV(D6,D13,D20)</f>
        <v>0.38172172226776907</v>
      </c>
    </row>
    <row r="8" spans="1:9" s="50" customFormat="1" ht="18" thickBot="1">
      <c r="A8" s="43" t="s">
        <v>35</v>
      </c>
      <c r="B8" s="49">
        <v>7.7182222222222183</v>
      </c>
      <c r="C8" s="49">
        <v>7.2840000000000291</v>
      </c>
      <c r="D8" s="65">
        <f t="shared" si="0"/>
        <v>0.4342222222221892</v>
      </c>
      <c r="E8" s="66">
        <f>D8*100/B8</f>
        <v>5.625935736496178</v>
      </c>
      <c r="G8" s="59" t="s">
        <v>77</v>
      </c>
      <c r="H8" s="55">
        <f>AVERAGE(D7,D14,D21)</f>
        <v>1.234666666666657</v>
      </c>
      <c r="I8" s="56">
        <f>STDEV(D7,D14,D21)</f>
        <v>0.2740017121690968</v>
      </c>
    </row>
    <row r="9" spans="1:9">
      <c r="A9" s="46"/>
      <c r="B9" s="47"/>
      <c r="C9" s="47"/>
      <c r="D9" s="64"/>
    </row>
    <row r="10" spans="1:9">
      <c r="A10" s="46" t="s">
        <v>78</v>
      </c>
      <c r="B10" s="47"/>
      <c r="C10" s="47"/>
      <c r="D10" s="64"/>
    </row>
    <row r="11" spans="1:9" ht="18" thickBot="1">
      <c r="A11" s="43" t="s">
        <v>30</v>
      </c>
      <c r="B11" s="47">
        <v>6.9502222222222079</v>
      </c>
      <c r="C11" s="47">
        <v>6.2817777777777914</v>
      </c>
      <c r="D11" s="64">
        <f t="shared" si="0"/>
        <v>0.66844444444441642</v>
      </c>
      <c r="E11" s="48">
        <f>D11*100/B11</f>
        <v>9.6175981583318855</v>
      </c>
    </row>
    <row r="12" spans="1:9">
      <c r="A12" s="44" t="s">
        <v>31</v>
      </c>
      <c r="B12" s="47">
        <v>7.3155555555555418</v>
      </c>
      <c r="C12" s="47">
        <v>6.4008888888888755</v>
      </c>
      <c r="D12" s="64">
        <f t="shared" si="0"/>
        <v>0.91466666666666629</v>
      </c>
      <c r="E12" s="48">
        <f t="shared" ref="E12:E15" si="2">D12*100/B12</f>
        <v>12.503037667071707</v>
      </c>
      <c r="G12" s="51" t="s">
        <v>79</v>
      </c>
      <c r="H12" s="60" t="s">
        <v>72</v>
      </c>
      <c r="I12" s="61" t="s">
        <v>50</v>
      </c>
    </row>
    <row r="13" spans="1:9" ht="17.100000000000001">
      <c r="A13" s="43" t="s">
        <v>32</v>
      </c>
      <c r="B13" s="47">
        <v>7.1364444444444235</v>
      </c>
      <c r="C13" s="47">
        <v>5.9426666666666641</v>
      </c>
      <c r="D13" s="64">
        <f t="shared" si="0"/>
        <v>1.1937777777777594</v>
      </c>
      <c r="E13" s="48">
        <f t="shared" si="2"/>
        <v>16.72790683191111</v>
      </c>
      <c r="G13" s="52" t="s">
        <v>80</v>
      </c>
      <c r="H13" s="48">
        <f>AVERAGE(E8,E15,E22)</f>
        <v>8.9186706144563814</v>
      </c>
      <c r="I13" s="53">
        <f>STDEV(E8,E15,E22)</f>
        <v>3.2254894791761823</v>
      </c>
    </row>
    <row r="14" spans="1:9" ht="17.100000000000001">
      <c r="A14" s="43" t="s">
        <v>33</v>
      </c>
      <c r="B14" s="47">
        <v>8.0679999999999872</v>
      </c>
      <c r="C14" s="47">
        <v>6.5431111111111147</v>
      </c>
      <c r="D14" s="64">
        <f t="shared" si="0"/>
        <v>1.5248888888888725</v>
      </c>
      <c r="E14" s="48">
        <f t="shared" si="2"/>
        <v>18.900457224700979</v>
      </c>
      <c r="G14" s="4" t="s">
        <v>30</v>
      </c>
      <c r="H14" s="48">
        <f>AVERAGE(E4,E11,E18)</f>
        <v>9.7145775738320399</v>
      </c>
      <c r="I14" s="53">
        <f>STDEV(E5,E12,E19)</f>
        <v>2.733892222508012</v>
      </c>
    </row>
    <row r="15" spans="1:9" ht="17.100000000000001">
      <c r="A15" s="43" t="s">
        <v>35</v>
      </c>
      <c r="B15" s="47">
        <v>6.873333333333373</v>
      </c>
      <c r="C15" s="47">
        <v>6.0435555555555549</v>
      </c>
      <c r="D15" s="64">
        <f t="shared" si="0"/>
        <v>0.82977777777781814</v>
      </c>
      <c r="E15" s="48">
        <f t="shared" si="2"/>
        <v>12.072421597155383</v>
      </c>
      <c r="G15" s="5" t="s">
        <v>81</v>
      </c>
      <c r="H15" s="48">
        <f>AVERAGE(E5,E12,E19)</f>
        <v>12.687413610226864</v>
      </c>
      <c r="I15" s="53">
        <f>STDEV(E6,E13,E20)</f>
        <v>4.2920132503397639</v>
      </c>
    </row>
    <row r="16" spans="1:9" ht="17.100000000000001">
      <c r="A16" s="46"/>
      <c r="B16" s="47"/>
      <c r="C16" s="47"/>
      <c r="D16" s="64"/>
      <c r="G16" s="4" t="s">
        <v>32</v>
      </c>
      <c r="H16" s="48">
        <f>AVERAGE(E6,E13,E20)</f>
        <v>14.86189563092934</v>
      </c>
      <c r="I16" s="53">
        <f>STDEV(E7,E14,E21)</f>
        <v>2.404264248249314</v>
      </c>
    </row>
    <row r="17" spans="1:9" ht="18" thickBot="1">
      <c r="A17" s="46" t="s">
        <v>82</v>
      </c>
      <c r="B17" s="47"/>
      <c r="C17" s="47"/>
      <c r="D17" s="64"/>
      <c r="G17" s="54" t="s">
        <v>33</v>
      </c>
      <c r="H17" s="55">
        <f>AVERAGE(E7,E14,E21)</f>
        <v>16.384232542436671</v>
      </c>
      <c r="I17" s="56">
        <f>STDEV(E12,E19,E26)</f>
        <v>2.1254139468949123</v>
      </c>
    </row>
    <row r="18" spans="1:9" ht="17.100000000000001">
      <c r="A18" s="43" t="s">
        <v>30</v>
      </c>
      <c r="B18" s="47">
        <v>7.6973333333333462</v>
      </c>
      <c r="C18" s="47">
        <v>6.9288888888889399</v>
      </c>
      <c r="D18" s="64">
        <f t="shared" si="0"/>
        <v>0.76844444444440629</v>
      </c>
      <c r="E18" s="48">
        <f>D18*100/B18</f>
        <v>9.9832553842595484</v>
      </c>
    </row>
    <row r="19" spans="1:9">
      <c r="A19" s="44" t="s">
        <v>31</v>
      </c>
      <c r="B19" s="47">
        <v>7.3764444444444797</v>
      </c>
      <c r="C19" s="47">
        <v>6.2324444444444458</v>
      </c>
      <c r="D19" s="64">
        <f t="shared" si="0"/>
        <v>1.1440000000000339</v>
      </c>
      <c r="E19" s="48">
        <f t="shared" ref="E19:E22" si="3">D19*100/B19</f>
        <v>15.50882689642745</v>
      </c>
    </row>
    <row r="20" spans="1:9" ht="17.100000000000001">
      <c r="A20" s="43" t="s">
        <v>32</v>
      </c>
      <c r="B20" s="47">
        <v>8.1168888888889033</v>
      </c>
      <c r="C20" s="47">
        <v>6.6635555555555461</v>
      </c>
      <c r="D20" s="64">
        <f t="shared" si="0"/>
        <v>1.4533333333333571</v>
      </c>
      <c r="E20" s="48">
        <f t="shared" si="3"/>
        <v>17.905053934184128</v>
      </c>
    </row>
    <row r="21" spans="1:9" ht="17.100000000000001">
      <c r="A21" s="43" t="s">
        <v>33</v>
      </c>
      <c r="B21" s="47">
        <v>7.4257777777778076</v>
      </c>
      <c r="C21" s="47">
        <v>6.2271111111111725</v>
      </c>
      <c r="D21" s="64">
        <f t="shared" si="0"/>
        <v>1.198666666666635</v>
      </c>
      <c r="E21" s="48">
        <f t="shared" si="3"/>
        <v>16.141967919559001</v>
      </c>
    </row>
    <row r="22" spans="1:9" ht="17.100000000000001">
      <c r="A22" s="43" t="s">
        <v>35</v>
      </c>
      <c r="B22" s="47">
        <v>8.1404444444443893</v>
      </c>
      <c r="C22" s="47">
        <v>7.4031111111111176</v>
      </c>
      <c r="D22" s="64">
        <f t="shared" si="0"/>
        <v>0.73733333333327167</v>
      </c>
      <c r="E22" s="48">
        <f t="shared" si="3"/>
        <v>9.0576545097175831</v>
      </c>
    </row>
    <row r="25" spans="1:9">
      <c r="A25" s="43"/>
      <c r="B25" s="7"/>
      <c r="C25" s="48"/>
    </row>
    <row r="26" spans="1:9">
      <c r="A26" s="44"/>
      <c r="B26" s="7"/>
      <c r="C26" s="48"/>
    </row>
    <row r="27" spans="1:9">
      <c r="A27" s="43"/>
      <c r="B27" s="7"/>
      <c r="C27" s="48"/>
    </row>
    <row r="28" spans="1:9">
      <c r="A28" s="43"/>
      <c r="B28" s="7"/>
      <c r="C28" s="48"/>
    </row>
    <row r="29" spans="1:9">
      <c r="A29" s="43"/>
      <c r="B29" s="7"/>
      <c r="C29" s="48"/>
    </row>
    <row r="30" spans="1:9">
      <c r="A30" s="43"/>
      <c r="B30" s="7"/>
      <c r="C30" s="48"/>
    </row>
    <row r="31" spans="1:9">
      <c r="A31" s="45"/>
      <c r="B31" s="7"/>
      <c r="C31" s="48"/>
    </row>
    <row r="32" spans="1:9">
      <c r="A32" s="43"/>
      <c r="B32" s="7"/>
      <c r="C32" s="48"/>
    </row>
    <row r="33" spans="1:3">
      <c r="A33" s="43"/>
      <c r="B33" s="7"/>
      <c r="C33" s="48"/>
    </row>
    <row r="34" spans="1:3">
      <c r="A34" s="43"/>
      <c r="B34" s="7"/>
      <c r="C34" s="48"/>
    </row>
    <row r="35" spans="1:3">
      <c r="A35" s="43"/>
      <c r="B35" s="7"/>
      <c r="C35" s="48"/>
    </row>
    <row r="36" spans="1:3">
      <c r="A36" s="45"/>
      <c r="B36" s="7"/>
      <c r="C36" s="48"/>
    </row>
    <row r="37" spans="1:3">
      <c r="A37" s="43"/>
      <c r="B37" s="7"/>
      <c r="C37" s="48"/>
    </row>
    <row r="38" spans="1:3">
      <c r="A38" s="43"/>
      <c r="B38" s="7"/>
      <c r="C38" s="48"/>
    </row>
    <row r="39" spans="1:3">
      <c r="A39" s="43"/>
      <c r="B39" s="7"/>
      <c r="C39" s="4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0134-6CA0-3B43-9A0F-F4D4E171E7D2}">
  <dimension ref="A1:AE117"/>
  <sheetViews>
    <sheetView zoomScale="65" workbookViewId="0">
      <selection activeCell="C1" sqref="C1"/>
    </sheetView>
  </sheetViews>
  <sheetFormatPr defaultColWidth="8.875" defaultRowHeight="15.95"/>
  <cols>
    <col min="1" max="2" width="19.625" style="2" customWidth="1"/>
    <col min="3" max="15" width="14.125" style="2" bestFit="1" customWidth="1"/>
    <col min="16" max="16" width="13.375" style="2" bestFit="1" customWidth="1"/>
    <col min="17" max="17" width="12.5" customWidth="1"/>
    <col min="18" max="18" width="11.875" customWidth="1"/>
    <col min="19" max="19" width="9.125" customWidth="1"/>
  </cols>
  <sheetData>
    <row r="1" spans="1:31">
      <c r="A1" s="82" t="s">
        <v>83</v>
      </c>
    </row>
    <row r="2" spans="1:31" ht="17.100000000000001">
      <c r="A2" s="2" t="s">
        <v>84</v>
      </c>
      <c r="B2" s="2">
        <v>4</v>
      </c>
      <c r="C2" s="2">
        <v>8</v>
      </c>
      <c r="D2" s="2">
        <v>12</v>
      </c>
      <c r="E2" s="2">
        <v>16</v>
      </c>
      <c r="F2" s="2">
        <v>20</v>
      </c>
      <c r="G2" s="2">
        <v>24</v>
      </c>
      <c r="H2" s="2">
        <v>32</v>
      </c>
      <c r="I2" s="2">
        <v>36</v>
      </c>
      <c r="J2" s="2">
        <v>28</v>
      </c>
      <c r="K2" s="2">
        <v>40</v>
      </c>
      <c r="L2" s="2">
        <v>44</v>
      </c>
      <c r="M2" s="2">
        <v>48</v>
      </c>
      <c r="N2" s="2">
        <v>52</v>
      </c>
      <c r="O2" s="2">
        <v>56</v>
      </c>
      <c r="P2">
        <v>60</v>
      </c>
    </row>
    <row r="3" spans="1:31" ht="68.099999999999994">
      <c r="A3" s="2" t="s">
        <v>85</v>
      </c>
      <c r="B3" s="2" t="s">
        <v>30</v>
      </c>
      <c r="C3" s="2" t="s">
        <v>31</v>
      </c>
      <c r="D3" s="2" t="s">
        <v>32</v>
      </c>
      <c r="E3" s="2" t="s">
        <v>33</v>
      </c>
      <c r="F3" s="2" t="s">
        <v>35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35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35</v>
      </c>
      <c r="Q3" s="2" t="s">
        <v>86</v>
      </c>
      <c r="R3" s="2" t="s">
        <v>87</v>
      </c>
    </row>
    <row r="4" spans="1:31" ht="17.100000000000001">
      <c r="A4" s="2" t="s">
        <v>88</v>
      </c>
      <c r="B4" s="2">
        <v>7.09</v>
      </c>
      <c r="C4" s="2">
        <v>6.86</v>
      </c>
      <c r="D4" s="2">
        <v>8.56</v>
      </c>
      <c r="E4" s="2">
        <v>8.64</v>
      </c>
      <c r="F4" s="2">
        <v>7.03</v>
      </c>
      <c r="G4" s="2">
        <v>6.81</v>
      </c>
      <c r="H4" s="2">
        <v>7.51</v>
      </c>
      <c r="I4" s="2">
        <v>6.77</v>
      </c>
      <c r="J4" s="2">
        <v>6.89</v>
      </c>
      <c r="K4" s="2">
        <v>6.71</v>
      </c>
      <c r="L4" s="2">
        <v>6.27</v>
      </c>
      <c r="M4" s="2">
        <v>6.21</v>
      </c>
      <c r="N4" s="2">
        <v>7.49</v>
      </c>
      <c r="O4" s="2">
        <v>7.47</v>
      </c>
      <c r="P4">
        <v>7.45</v>
      </c>
    </row>
    <row r="5" spans="1:31" ht="33.950000000000003">
      <c r="A5" s="67" t="s">
        <v>89</v>
      </c>
      <c r="B5" s="67">
        <v>43390.632893518516</v>
      </c>
      <c r="C5" s="67">
        <v>43390.637303240743</v>
      </c>
      <c r="D5" s="67">
        <v>43390.642581018517</v>
      </c>
      <c r="E5" s="67">
        <v>43390.647037037037</v>
      </c>
      <c r="F5" s="67">
        <v>43390.65216435185</v>
      </c>
      <c r="G5" s="67">
        <v>43390.656354166669</v>
      </c>
      <c r="H5" s="67">
        <v>43390.664212962962</v>
      </c>
      <c r="I5" s="67">
        <v>43390.66851851852</v>
      </c>
      <c r="J5" s="67">
        <v>43390.660381944443</v>
      </c>
      <c r="K5" s="67">
        <v>43390.673263888886</v>
      </c>
      <c r="L5" s="67">
        <v>43390.678229166668</v>
      </c>
      <c r="M5" s="67">
        <v>43390.682175925926</v>
      </c>
      <c r="N5" s="67">
        <v>43390.685694444444</v>
      </c>
      <c r="O5" s="67">
        <v>43390.689791666664</v>
      </c>
      <c r="P5" s="68">
        <v>43391.677083333336</v>
      </c>
      <c r="T5" s="68"/>
      <c r="U5" s="68"/>
      <c r="V5" s="70"/>
      <c r="W5" s="71" t="s">
        <v>90</v>
      </c>
      <c r="X5" s="72"/>
      <c r="Y5" s="73"/>
      <c r="Z5" s="71" t="s">
        <v>91</v>
      </c>
      <c r="AA5" s="72"/>
      <c r="AB5" s="73"/>
      <c r="AC5" s="71" t="s">
        <v>92</v>
      </c>
      <c r="AD5" s="72"/>
      <c r="AE5" s="73"/>
    </row>
    <row r="6" spans="1:31" ht="17.100000000000001">
      <c r="A6" s="2" t="s">
        <v>93</v>
      </c>
      <c r="B6" s="2">
        <v>534</v>
      </c>
      <c r="C6" s="2">
        <v>504</v>
      </c>
      <c r="D6" s="2">
        <v>449</v>
      </c>
      <c r="E6" s="2">
        <v>119</v>
      </c>
      <c r="F6" s="2">
        <v>511</v>
      </c>
      <c r="G6" s="2">
        <v>525</v>
      </c>
      <c r="H6" s="2">
        <v>453</v>
      </c>
      <c r="I6" s="2">
        <v>152</v>
      </c>
      <c r="J6" s="2">
        <v>133</v>
      </c>
      <c r="K6" s="2">
        <v>551</v>
      </c>
      <c r="L6" s="2">
        <v>529</v>
      </c>
      <c r="M6" s="2">
        <v>483</v>
      </c>
      <c r="N6" s="2">
        <v>390</v>
      </c>
      <c r="O6" s="2">
        <v>124</v>
      </c>
      <c r="P6">
        <v>538</v>
      </c>
      <c r="V6" s="74" t="s">
        <v>94</v>
      </c>
      <c r="W6" s="75"/>
      <c r="Y6" s="76"/>
      <c r="Z6" s="75"/>
      <c r="AB6" s="76"/>
      <c r="AC6" s="75"/>
      <c r="AE6" s="76"/>
    </row>
    <row r="7" spans="1:31" ht="17.100000000000001">
      <c r="A7" s="2" t="s">
        <v>95</v>
      </c>
      <c r="B7" s="2">
        <v>2.5659999999999998</v>
      </c>
      <c r="C7" s="2">
        <v>3.194</v>
      </c>
      <c r="D7" s="2">
        <v>3.7559999999999998</v>
      </c>
      <c r="E7" s="2">
        <v>4.5940000000000003</v>
      </c>
      <c r="F7" s="2">
        <v>2.2789999999999999</v>
      </c>
      <c r="G7" s="2">
        <v>2.5779999999999998</v>
      </c>
      <c r="H7" s="2">
        <v>3.0219999999999998</v>
      </c>
      <c r="I7" s="2">
        <v>4.1070000000000002</v>
      </c>
      <c r="J7" s="2">
        <v>4.569</v>
      </c>
      <c r="K7" s="2">
        <v>2.2559999999999998</v>
      </c>
      <c r="L7" s="2">
        <v>2.512</v>
      </c>
      <c r="M7" s="2">
        <v>3.1139999999999999</v>
      </c>
      <c r="N7" s="2">
        <v>3.9780000000000002</v>
      </c>
      <c r="O7" s="2">
        <v>4.3479999999999999</v>
      </c>
      <c r="P7">
        <v>2.1230000000000002</v>
      </c>
      <c r="U7" s="77">
        <f>AVERAGE(W7:Y7)</f>
        <v>369.66666666666669</v>
      </c>
      <c r="V7" s="74">
        <v>0</v>
      </c>
      <c r="W7" s="75">
        <f>F11</f>
        <v>349</v>
      </c>
      <c r="X7">
        <f>K11</f>
        <v>372</v>
      </c>
      <c r="Y7" s="76">
        <f>P11</f>
        <v>388</v>
      </c>
      <c r="Z7" s="75">
        <f>F13</f>
        <v>831</v>
      </c>
      <c r="AA7">
        <f>K13</f>
        <v>877</v>
      </c>
      <c r="AB7" s="76">
        <f>P13</f>
        <v>885</v>
      </c>
      <c r="AC7" s="75">
        <f>F9</f>
        <v>35.700000000000003</v>
      </c>
      <c r="AD7">
        <f>K9</f>
        <v>37.700000000000003</v>
      </c>
      <c r="AE7" s="76">
        <f>P9</f>
        <v>61.7</v>
      </c>
    </row>
    <row r="8" spans="1:31" ht="17.100000000000001">
      <c r="A8" s="2" t="s">
        <v>96</v>
      </c>
      <c r="B8" s="2">
        <v>398</v>
      </c>
      <c r="C8" s="2">
        <v>326</v>
      </c>
      <c r="D8" s="2">
        <v>275</v>
      </c>
      <c r="E8" s="2">
        <v>191</v>
      </c>
      <c r="F8" s="2">
        <v>398</v>
      </c>
      <c r="G8" s="2">
        <v>387</v>
      </c>
      <c r="H8" s="2">
        <v>305</v>
      </c>
      <c r="I8" s="2">
        <v>233</v>
      </c>
      <c r="J8" s="2">
        <v>238</v>
      </c>
      <c r="K8" s="2">
        <v>422</v>
      </c>
      <c r="L8" s="2">
        <v>392</v>
      </c>
      <c r="M8" s="2">
        <v>319</v>
      </c>
      <c r="N8" s="2">
        <v>255</v>
      </c>
      <c r="O8" s="2">
        <v>193</v>
      </c>
      <c r="P8">
        <v>437</v>
      </c>
      <c r="U8" s="77">
        <f t="shared" ref="U8:U11" si="0">AVERAGE(W8:Y8)</f>
        <v>324.33333333333331</v>
      </c>
      <c r="V8" s="74">
        <v>0.5</v>
      </c>
      <c r="W8" s="75">
        <f>B11</f>
        <v>328</v>
      </c>
      <c r="X8">
        <f>G11</f>
        <v>318</v>
      </c>
      <c r="Y8" s="76">
        <f>L11</f>
        <v>327</v>
      </c>
      <c r="Z8" s="75">
        <f>B13</f>
        <v>871</v>
      </c>
      <c r="AA8">
        <f>G13</f>
        <v>850</v>
      </c>
      <c r="AB8" s="76">
        <f>L13</f>
        <v>851</v>
      </c>
      <c r="AC8" s="75">
        <f>B9</f>
        <v>30</v>
      </c>
      <c r="AD8">
        <f>G9</f>
        <v>28.7</v>
      </c>
      <c r="AE8" s="76">
        <f>L9</f>
        <v>30.2</v>
      </c>
    </row>
    <row r="9" spans="1:31" ht="17.100000000000001">
      <c r="A9" s="2" t="s">
        <v>97</v>
      </c>
      <c r="B9" s="2">
        <v>30</v>
      </c>
      <c r="C9" s="2">
        <v>23.2</v>
      </c>
      <c r="D9" s="2">
        <v>20.399999999999999</v>
      </c>
      <c r="E9" s="2">
        <v>16.5</v>
      </c>
      <c r="F9" s="2">
        <v>35.700000000000003</v>
      </c>
      <c r="G9" s="2">
        <v>28.7</v>
      </c>
      <c r="H9" s="2">
        <v>23</v>
      </c>
      <c r="I9" s="2">
        <v>18.8</v>
      </c>
      <c r="J9" s="2">
        <v>18.100000000000001</v>
      </c>
      <c r="K9" s="2">
        <v>37.700000000000003</v>
      </c>
      <c r="L9" s="2">
        <v>30.2</v>
      </c>
      <c r="M9" s="2">
        <v>22.7</v>
      </c>
      <c r="N9" s="2">
        <v>19.600000000000001</v>
      </c>
      <c r="O9" s="2">
        <v>16.5</v>
      </c>
      <c r="P9">
        <v>61.7</v>
      </c>
      <c r="U9" s="77">
        <f t="shared" si="0"/>
        <v>231.33333333333334</v>
      </c>
      <c r="V9" s="74">
        <v>2</v>
      </c>
      <c r="W9" s="75">
        <f>C11</f>
        <v>234</v>
      </c>
      <c r="X9">
        <f>H11</f>
        <v>227</v>
      </c>
      <c r="Y9" s="76">
        <f>M11</f>
        <v>233</v>
      </c>
      <c r="Z9" s="75">
        <f>C13</f>
        <v>772</v>
      </c>
      <c r="AA9">
        <f>H13</f>
        <v>709</v>
      </c>
      <c r="AB9" s="76">
        <f>M13</f>
        <v>748</v>
      </c>
      <c r="AC9" s="75">
        <f>C9</f>
        <v>23.2</v>
      </c>
      <c r="AD9">
        <f>H9</f>
        <v>23</v>
      </c>
      <c r="AE9" s="76">
        <f>M9</f>
        <v>22.7</v>
      </c>
    </row>
    <row r="10" spans="1:31" ht="17.100000000000001">
      <c r="A10" s="2" t="s">
        <v>98</v>
      </c>
      <c r="B10" s="2">
        <v>124</v>
      </c>
      <c r="C10" s="2">
        <v>79.2</v>
      </c>
      <c r="D10" s="2">
        <v>62.5</v>
      </c>
      <c r="E10" s="2">
        <v>38.299999999999997</v>
      </c>
      <c r="F10" s="2">
        <v>149</v>
      </c>
      <c r="G10" s="2">
        <v>120</v>
      </c>
      <c r="H10" s="2">
        <v>81.3</v>
      </c>
      <c r="I10" s="2">
        <v>47.8</v>
      </c>
      <c r="J10" s="2">
        <v>47</v>
      </c>
      <c r="K10" s="2">
        <v>158</v>
      </c>
      <c r="L10" s="2">
        <v>127</v>
      </c>
      <c r="M10" s="2">
        <v>78.8</v>
      </c>
      <c r="N10" s="2">
        <v>54.2</v>
      </c>
      <c r="O10" s="2">
        <v>40.5</v>
      </c>
      <c r="P10">
        <v>177</v>
      </c>
      <c r="U10" s="77">
        <f t="shared" si="0"/>
        <v>158</v>
      </c>
      <c r="V10" s="74">
        <v>5</v>
      </c>
      <c r="W10" s="75">
        <f>D11</f>
        <v>176</v>
      </c>
      <c r="X10">
        <f>I11</f>
        <v>141</v>
      </c>
      <c r="Y10" s="76">
        <f>N11</f>
        <v>157</v>
      </c>
      <c r="Z10" s="75">
        <f>D13</f>
        <v>682</v>
      </c>
      <c r="AA10">
        <f>I13</f>
        <v>597</v>
      </c>
      <c r="AB10" s="76">
        <f>N13</f>
        <v>645</v>
      </c>
      <c r="AC10" s="75">
        <f>D9</f>
        <v>20.399999999999999</v>
      </c>
      <c r="AD10">
        <f>I9</f>
        <v>18.8</v>
      </c>
      <c r="AE10" s="76">
        <f>N9</f>
        <v>19.600000000000001</v>
      </c>
    </row>
    <row r="11" spans="1:31" ht="17.100000000000001">
      <c r="A11" s="2" t="s">
        <v>99</v>
      </c>
      <c r="B11" s="2">
        <v>328</v>
      </c>
      <c r="C11" s="2">
        <v>234</v>
      </c>
      <c r="D11" s="2">
        <v>176</v>
      </c>
      <c r="E11" s="2">
        <v>107</v>
      </c>
      <c r="F11" s="2">
        <v>349</v>
      </c>
      <c r="G11" s="2">
        <v>318</v>
      </c>
      <c r="H11" s="2">
        <v>227</v>
      </c>
      <c r="I11" s="2">
        <v>141</v>
      </c>
      <c r="J11" s="2">
        <v>133</v>
      </c>
      <c r="K11" s="2">
        <v>372</v>
      </c>
      <c r="L11" s="2">
        <v>327</v>
      </c>
      <c r="M11" s="2">
        <v>233</v>
      </c>
      <c r="N11" s="2">
        <v>157</v>
      </c>
      <c r="O11" s="2">
        <v>112</v>
      </c>
      <c r="P11">
        <v>388</v>
      </c>
      <c r="U11" s="77">
        <f t="shared" si="0"/>
        <v>117.33333333333333</v>
      </c>
      <c r="V11" s="78">
        <v>10</v>
      </c>
      <c r="W11" s="79">
        <f>E11</f>
        <v>107</v>
      </c>
      <c r="X11" s="80">
        <f>J11</f>
        <v>133</v>
      </c>
      <c r="Y11" s="81">
        <f>O11</f>
        <v>112</v>
      </c>
      <c r="Z11" s="79">
        <f>E13</f>
        <v>508</v>
      </c>
      <c r="AA11" s="80">
        <f>J13</f>
        <v>626</v>
      </c>
      <c r="AB11" s="81">
        <f>O13</f>
        <v>503</v>
      </c>
      <c r="AC11" s="79">
        <f>E9</f>
        <v>16.5</v>
      </c>
      <c r="AD11" s="80">
        <f>J9</f>
        <v>18.100000000000001</v>
      </c>
      <c r="AE11" s="81">
        <f>O9</f>
        <v>16.5</v>
      </c>
    </row>
    <row r="12" spans="1:31" ht="17.100000000000001">
      <c r="A12" s="2" t="s">
        <v>100</v>
      </c>
      <c r="B12" s="2">
        <v>755</v>
      </c>
      <c r="C12" s="2">
        <v>659</v>
      </c>
      <c r="D12" s="2">
        <v>570</v>
      </c>
      <c r="E12" s="2">
        <v>405</v>
      </c>
      <c r="F12" s="2">
        <v>729</v>
      </c>
      <c r="G12" s="2">
        <v>738</v>
      </c>
      <c r="H12" s="2">
        <v>607</v>
      </c>
      <c r="I12" s="2">
        <v>489</v>
      </c>
      <c r="J12" s="2">
        <v>505</v>
      </c>
      <c r="K12" s="2">
        <v>772</v>
      </c>
      <c r="L12" s="2">
        <v>741</v>
      </c>
      <c r="M12" s="2">
        <v>640</v>
      </c>
      <c r="N12" s="2">
        <v>532</v>
      </c>
      <c r="O12" s="2">
        <v>402</v>
      </c>
      <c r="P12">
        <v>780</v>
      </c>
    </row>
    <row r="13" spans="1:31" ht="17.100000000000001">
      <c r="A13" s="2" t="s">
        <v>101</v>
      </c>
      <c r="B13" s="2">
        <v>871</v>
      </c>
      <c r="C13" s="2">
        <v>772</v>
      </c>
      <c r="D13" s="2">
        <v>682</v>
      </c>
      <c r="E13" s="2">
        <v>508</v>
      </c>
      <c r="F13" s="2">
        <v>831</v>
      </c>
      <c r="G13" s="2">
        <v>850</v>
      </c>
      <c r="H13" s="2">
        <v>709</v>
      </c>
      <c r="I13" s="2">
        <v>597</v>
      </c>
      <c r="J13" s="2">
        <v>626</v>
      </c>
      <c r="K13" s="2">
        <v>877</v>
      </c>
      <c r="L13" s="2">
        <v>851</v>
      </c>
      <c r="M13" s="2">
        <v>748</v>
      </c>
      <c r="N13" s="2">
        <v>645</v>
      </c>
      <c r="O13" s="2">
        <v>503</v>
      </c>
      <c r="P13">
        <v>885</v>
      </c>
    </row>
    <row r="14" spans="1:31">
      <c r="P14"/>
    </row>
    <row r="15" spans="1:31" ht="17.100000000000001">
      <c r="A15" s="2" t="s">
        <v>102</v>
      </c>
      <c r="B15" s="2" t="s">
        <v>103</v>
      </c>
      <c r="C15" s="2" t="s">
        <v>103</v>
      </c>
      <c r="D15" s="2" t="s">
        <v>103</v>
      </c>
      <c r="E15" s="2" t="s">
        <v>103</v>
      </c>
      <c r="F15" s="2" t="s">
        <v>103</v>
      </c>
      <c r="G15" s="2" t="s">
        <v>103</v>
      </c>
      <c r="H15" s="2" t="s">
        <v>103</v>
      </c>
      <c r="I15" s="2" t="s">
        <v>103</v>
      </c>
      <c r="J15" s="2" t="s">
        <v>103</v>
      </c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103</v>
      </c>
      <c r="P15" t="s">
        <v>103</v>
      </c>
    </row>
    <row r="16" spans="1:31">
      <c r="A16" s="2">
        <v>0.01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>
        <v>0</v>
      </c>
      <c r="Q16">
        <f>AVERAGE(F16,K16,P16)</f>
        <v>0</v>
      </c>
      <c r="R16">
        <f>AVERAGE(E16,J16,O16)</f>
        <v>0</v>
      </c>
    </row>
    <row r="17" spans="1:18">
      <c r="A17" s="2">
        <v>1.14E-2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>
        <v>0</v>
      </c>
      <c r="Q17">
        <f>AVERAGE(F17,K17,P17)+Q16</f>
        <v>0</v>
      </c>
      <c r="R17">
        <f>AVERAGE(E17,J17,O17)+R16</f>
        <v>0</v>
      </c>
    </row>
    <row r="18" spans="1:18">
      <c r="A18" s="2">
        <v>1.29E-2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>
        <v>0</v>
      </c>
      <c r="Q18">
        <f t="shared" ref="Q18:Q81" si="1">AVERAGE(F18,K18,P18)+Q17</f>
        <v>0</v>
      </c>
      <c r="R18">
        <f t="shared" ref="R18:R81" si="2">AVERAGE(E18,J18,O18)+R17</f>
        <v>0</v>
      </c>
    </row>
    <row r="19" spans="1:18">
      <c r="A19" s="2">
        <v>1.47E-2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>
        <v>0</v>
      </c>
      <c r="Q19">
        <f t="shared" si="1"/>
        <v>0</v>
      </c>
      <c r="R19">
        <f t="shared" si="2"/>
        <v>0</v>
      </c>
    </row>
    <row r="20" spans="1:18">
      <c r="A20" s="2">
        <v>1.67E-2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>
        <v>0</v>
      </c>
      <c r="Q20">
        <f t="shared" si="1"/>
        <v>0</v>
      </c>
      <c r="R20">
        <f t="shared" si="2"/>
        <v>0</v>
      </c>
    </row>
    <row r="21" spans="1:18">
      <c r="A21" s="2">
        <v>1.89E-2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>
        <v>0</v>
      </c>
      <c r="Q21">
        <f t="shared" si="1"/>
        <v>0</v>
      </c>
      <c r="R21">
        <f t="shared" si="2"/>
        <v>0</v>
      </c>
    </row>
    <row r="22" spans="1:18">
      <c r="A22" s="2">
        <v>2.1499999999999998E-2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>
        <v>0</v>
      </c>
      <c r="Q22">
        <f t="shared" si="1"/>
        <v>0</v>
      </c>
      <c r="R22">
        <f t="shared" si="2"/>
        <v>0</v>
      </c>
    </row>
    <row r="23" spans="1:18">
      <c r="A23" s="2">
        <v>2.4400000000000002E-2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>
        <v>0</v>
      </c>
      <c r="Q23">
        <f t="shared" si="1"/>
        <v>0</v>
      </c>
      <c r="R23">
        <f t="shared" si="2"/>
        <v>0</v>
      </c>
    </row>
    <row r="24" spans="1:18">
      <c r="A24" s="2">
        <v>2.7799999999999998E-2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>
        <v>0</v>
      </c>
      <c r="Q24">
        <f t="shared" si="1"/>
        <v>0</v>
      </c>
      <c r="R24">
        <f t="shared" si="2"/>
        <v>0</v>
      </c>
    </row>
    <row r="25" spans="1:18">
      <c r="A25" s="2">
        <v>3.15E-2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>
        <v>0</v>
      </c>
      <c r="Q25">
        <f t="shared" si="1"/>
        <v>0</v>
      </c>
      <c r="R25">
        <f t="shared" si="2"/>
        <v>0</v>
      </c>
    </row>
    <row r="26" spans="1:18">
      <c r="A26" s="2">
        <v>3.5799999999999998E-2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>
        <v>0</v>
      </c>
      <c r="Q26">
        <f t="shared" si="1"/>
        <v>0</v>
      </c>
      <c r="R26">
        <f t="shared" si="2"/>
        <v>0</v>
      </c>
    </row>
    <row r="27" spans="1:18">
      <c r="A27" s="2">
        <v>4.07E-2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>
        <v>0</v>
      </c>
      <c r="Q27">
        <f t="shared" si="1"/>
        <v>0</v>
      </c>
      <c r="R27">
        <f t="shared" si="2"/>
        <v>0</v>
      </c>
    </row>
    <row r="28" spans="1:18">
      <c r="A28" s="2">
        <v>4.6300000000000001E-2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>
        <v>0</v>
      </c>
      <c r="Q28">
        <f t="shared" si="1"/>
        <v>0</v>
      </c>
      <c r="R28">
        <f t="shared" si="2"/>
        <v>0</v>
      </c>
    </row>
    <row r="29" spans="1:18">
      <c r="A29" s="2">
        <v>5.2600000000000001E-2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>
        <v>0</v>
      </c>
      <c r="Q29">
        <f t="shared" si="1"/>
        <v>0</v>
      </c>
      <c r="R29">
        <f t="shared" si="2"/>
        <v>0</v>
      </c>
    </row>
    <row r="30" spans="1:18">
      <c r="A30" s="2">
        <v>5.9700000000000003E-2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>
        <v>0</v>
      </c>
      <c r="Q30">
        <f t="shared" si="1"/>
        <v>0</v>
      </c>
      <c r="R30">
        <f t="shared" si="2"/>
        <v>0</v>
      </c>
    </row>
    <row r="31" spans="1:18">
      <c r="A31" s="2">
        <v>6.7900000000000002E-2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>
        <v>0</v>
      </c>
      <c r="Q31">
        <f t="shared" si="1"/>
        <v>0</v>
      </c>
      <c r="R31">
        <f t="shared" si="2"/>
        <v>0</v>
      </c>
    </row>
    <row r="32" spans="1:18">
      <c r="A32" s="2">
        <v>7.7100000000000002E-2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>
        <v>0</v>
      </c>
      <c r="Q32">
        <f t="shared" si="1"/>
        <v>0</v>
      </c>
      <c r="R32">
        <f t="shared" si="2"/>
        <v>0</v>
      </c>
    </row>
    <row r="33" spans="1:18">
      <c r="A33" s="2">
        <v>8.7599999999999997E-2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>
        <v>0</v>
      </c>
      <c r="Q33">
        <f t="shared" si="1"/>
        <v>0</v>
      </c>
      <c r="R33">
        <f t="shared" si="2"/>
        <v>0</v>
      </c>
    </row>
    <row r="34" spans="1:18">
      <c r="A34" s="2">
        <v>9.9500000000000005E-2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>
        <v>0</v>
      </c>
      <c r="Q34">
        <f t="shared" si="1"/>
        <v>0</v>
      </c>
      <c r="R34">
        <f t="shared" si="2"/>
        <v>0</v>
      </c>
    </row>
    <row r="35" spans="1:18">
      <c r="A35" s="2">
        <v>0.113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>
        <v>0</v>
      </c>
      <c r="Q35">
        <f t="shared" si="1"/>
        <v>0</v>
      </c>
      <c r="R35">
        <f t="shared" si="2"/>
        <v>0</v>
      </c>
    </row>
    <row r="36" spans="1:18">
      <c r="A36" s="2">
        <v>0.128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>
        <v>0</v>
      </c>
      <c r="Q36">
        <f t="shared" si="1"/>
        <v>0</v>
      </c>
      <c r="R36">
        <f t="shared" si="2"/>
        <v>0</v>
      </c>
    </row>
    <row r="37" spans="1:18">
      <c r="A37" s="2">
        <v>0.14599999999999999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>
        <v>0</v>
      </c>
      <c r="Q37">
        <f t="shared" si="1"/>
        <v>0</v>
      </c>
      <c r="R37">
        <f t="shared" si="2"/>
        <v>0</v>
      </c>
    </row>
    <row r="38" spans="1:18">
      <c r="A38" s="2">
        <v>0.16600000000000001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>
        <v>0</v>
      </c>
      <c r="Q38">
        <f t="shared" si="1"/>
        <v>0</v>
      </c>
      <c r="R38">
        <f t="shared" si="2"/>
        <v>0</v>
      </c>
    </row>
    <row r="39" spans="1:18">
      <c r="A39" s="2">
        <v>0.188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>
        <v>0</v>
      </c>
      <c r="Q39">
        <f t="shared" si="1"/>
        <v>0</v>
      </c>
      <c r="R39">
        <f t="shared" si="2"/>
        <v>0</v>
      </c>
    </row>
    <row r="40" spans="1:18">
      <c r="A40" s="2">
        <v>0.214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>
        <v>0</v>
      </c>
      <c r="Q40">
        <f t="shared" si="1"/>
        <v>0</v>
      </c>
      <c r="R40">
        <f t="shared" si="2"/>
        <v>0</v>
      </c>
    </row>
    <row r="41" spans="1:18">
      <c r="A41" s="2">
        <v>0.24299999999999999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>
        <v>0</v>
      </c>
      <c r="Q41">
        <f t="shared" si="1"/>
        <v>0</v>
      </c>
      <c r="R41">
        <f t="shared" si="2"/>
        <v>0</v>
      </c>
    </row>
    <row r="42" spans="1:18">
      <c r="A42" s="2">
        <v>0.27600000000000002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>
        <v>0</v>
      </c>
      <c r="Q42">
        <f t="shared" si="1"/>
        <v>0</v>
      </c>
      <c r="R42">
        <f t="shared" si="2"/>
        <v>0</v>
      </c>
    </row>
    <row r="43" spans="1:18">
      <c r="A43" s="2">
        <v>0.314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>
        <v>0</v>
      </c>
      <c r="Q43">
        <f t="shared" si="1"/>
        <v>0</v>
      </c>
      <c r="R43">
        <f t="shared" si="2"/>
        <v>0</v>
      </c>
    </row>
    <row r="44" spans="1:18">
      <c r="A44" s="2">
        <v>0.35699999999999998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>
        <v>0</v>
      </c>
      <c r="Q44">
        <f t="shared" si="1"/>
        <v>0</v>
      </c>
      <c r="R44">
        <f t="shared" si="2"/>
        <v>0</v>
      </c>
    </row>
    <row r="45" spans="1:18">
      <c r="A45" s="2">
        <v>0.40500000000000003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>
        <v>0</v>
      </c>
      <c r="Q45">
        <f t="shared" si="1"/>
        <v>0</v>
      </c>
      <c r="R45">
        <f t="shared" si="2"/>
        <v>0</v>
      </c>
    </row>
    <row r="46" spans="1:18">
      <c r="A46" s="2">
        <v>0.46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>
        <v>0</v>
      </c>
      <c r="Q46">
        <f t="shared" si="1"/>
        <v>0</v>
      </c>
      <c r="R46">
        <f t="shared" si="2"/>
        <v>0</v>
      </c>
    </row>
    <row r="47" spans="1:18">
      <c r="A47" s="2">
        <v>0.52300000000000002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69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>
        <v>0</v>
      </c>
      <c r="Q47">
        <f t="shared" si="1"/>
        <v>0</v>
      </c>
      <c r="R47">
        <f t="shared" si="2"/>
        <v>0</v>
      </c>
    </row>
    <row r="48" spans="1:18">
      <c r="A48" s="2">
        <v>0.59399999999999997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>
        <v>0</v>
      </c>
      <c r="Q48">
        <f t="shared" si="1"/>
        <v>0</v>
      </c>
      <c r="R48">
        <f t="shared" si="2"/>
        <v>0</v>
      </c>
    </row>
    <row r="49" spans="1:18">
      <c r="A49" s="2">
        <v>0.67500000000000004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>
        <v>0</v>
      </c>
      <c r="Q49">
        <f t="shared" si="1"/>
        <v>0</v>
      </c>
      <c r="R49">
        <f t="shared" si="2"/>
        <v>0</v>
      </c>
    </row>
    <row r="50" spans="1:18">
      <c r="A50" s="2">
        <v>0.76700000000000002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>
        <v>0</v>
      </c>
      <c r="Q50">
        <f t="shared" si="1"/>
        <v>0</v>
      </c>
      <c r="R50">
        <f t="shared" si="2"/>
        <v>0</v>
      </c>
    </row>
    <row r="51" spans="1:18">
      <c r="A51" s="2">
        <v>0.872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>
        <v>0</v>
      </c>
      <c r="Q51">
        <f t="shared" si="1"/>
        <v>0</v>
      </c>
      <c r="R51">
        <f t="shared" si="2"/>
        <v>0</v>
      </c>
    </row>
    <row r="52" spans="1:18">
      <c r="A52" s="2">
        <v>0.99099999999999999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>
        <v>0</v>
      </c>
      <c r="Q52">
        <f t="shared" si="1"/>
        <v>0</v>
      </c>
      <c r="R52">
        <f t="shared" si="2"/>
        <v>0</v>
      </c>
    </row>
    <row r="53" spans="1:18">
      <c r="A53" s="2">
        <v>1.1299999999999999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>
        <v>0</v>
      </c>
      <c r="Q53">
        <f t="shared" si="1"/>
        <v>0</v>
      </c>
      <c r="R53">
        <f t="shared" si="2"/>
        <v>0</v>
      </c>
    </row>
    <row r="54" spans="1:18">
      <c r="A54" s="2">
        <v>1.28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>
        <v>0</v>
      </c>
      <c r="Q54">
        <f t="shared" si="1"/>
        <v>0</v>
      </c>
      <c r="R54">
        <f t="shared" si="2"/>
        <v>0</v>
      </c>
    </row>
    <row r="55" spans="1:18">
      <c r="A55" s="2">
        <v>1.45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>
        <v>0</v>
      </c>
      <c r="Q55">
        <f t="shared" si="1"/>
        <v>0</v>
      </c>
      <c r="R55">
        <f t="shared" si="2"/>
        <v>0</v>
      </c>
    </row>
    <row r="56" spans="1:18">
      <c r="A56" s="2">
        <v>1.65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>
        <v>0</v>
      </c>
      <c r="Q56">
        <f t="shared" si="1"/>
        <v>0</v>
      </c>
      <c r="R56">
        <f t="shared" si="2"/>
        <v>0</v>
      </c>
    </row>
    <row r="57" spans="1:18">
      <c r="A57" s="2">
        <v>1.88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>
        <v>0</v>
      </c>
      <c r="Q57">
        <f t="shared" si="1"/>
        <v>0</v>
      </c>
      <c r="R57">
        <f t="shared" si="2"/>
        <v>0</v>
      </c>
    </row>
    <row r="58" spans="1:18">
      <c r="A58" s="2">
        <v>2.13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>
        <v>0</v>
      </c>
      <c r="Q58">
        <f t="shared" si="1"/>
        <v>0</v>
      </c>
      <c r="R58">
        <f t="shared" si="2"/>
        <v>0</v>
      </c>
    </row>
    <row r="59" spans="1:18">
      <c r="A59" s="2">
        <v>2.42</v>
      </c>
      <c r="B59" s="2">
        <v>0</v>
      </c>
      <c r="C59" s="2">
        <v>0</v>
      </c>
      <c r="D59" s="2">
        <v>7.0000000000000007E-2</v>
      </c>
      <c r="E59" s="2">
        <v>0.1</v>
      </c>
      <c r="F59" s="2">
        <v>0</v>
      </c>
      <c r="G59" s="2">
        <v>0</v>
      </c>
      <c r="H59" s="2">
        <v>0</v>
      </c>
      <c r="I59" s="2">
        <v>7.0000000000000007E-2</v>
      </c>
      <c r="J59" s="2">
        <v>0.09</v>
      </c>
      <c r="K59" s="2">
        <v>0</v>
      </c>
      <c r="L59" s="2">
        <v>0</v>
      </c>
      <c r="M59" s="2">
        <v>0</v>
      </c>
      <c r="N59" s="2">
        <v>7.0000000000000007E-2</v>
      </c>
      <c r="O59" s="2">
        <v>0.1</v>
      </c>
      <c r="P59">
        <v>0</v>
      </c>
      <c r="Q59">
        <f t="shared" si="1"/>
        <v>0</v>
      </c>
      <c r="R59">
        <f t="shared" si="2"/>
        <v>9.6666666666666679E-2</v>
      </c>
    </row>
    <row r="60" spans="1:18">
      <c r="A60" s="2">
        <v>2.75</v>
      </c>
      <c r="B60" s="2">
        <v>0.04</v>
      </c>
      <c r="C60" s="2">
        <v>0.08</v>
      </c>
      <c r="D60" s="2">
        <v>0.11</v>
      </c>
      <c r="E60" s="2">
        <v>0.15</v>
      </c>
      <c r="F60" s="2">
        <v>0</v>
      </c>
      <c r="G60" s="2">
        <v>7.0000000000000007E-2</v>
      </c>
      <c r="H60" s="2">
        <v>0.09</v>
      </c>
      <c r="I60" s="2">
        <v>0.12</v>
      </c>
      <c r="J60" s="2">
        <v>0.14000000000000001</v>
      </c>
      <c r="K60" s="2">
        <v>0</v>
      </c>
      <c r="L60" s="2">
        <v>0.06</v>
      </c>
      <c r="M60" s="2">
        <v>0.09</v>
      </c>
      <c r="N60" s="2">
        <v>0.11</v>
      </c>
      <c r="O60" s="2">
        <v>0.15</v>
      </c>
      <c r="P60">
        <v>0</v>
      </c>
      <c r="Q60">
        <f t="shared" si="1"/>
        <v>0</v>
      </c>
      <c r="R60">
        <f t="shared" si="2"/>
        <v>0.24333333333333337</v>
      </c>
    </row>
    <row r="61" spans="1:18">
      <c r="A61" s="2">
        <v>3.12</v>
      </c>
      <c r="B61" s="2">
        <v>0.09</v>
      </c>
      <c r="C61" s="2">
        <v>0.12</v>
      </c>
      <c r="D61" s="2">
        <v>0.15</v>
      </c>
      <c r="E61" s="2">
        <v>0.2</v>
      </c>
      <c r="F61" s="2">
        <v>7.0000000000000007E-2</v>
      </c>
      <c r="G61" s="2">
        <v>0.1</v>
      </c>
      <c r="H61" s="2">
        <v>0.13</v>
      </c>
      <c r="I61" s="2">
        <v>0.16</v>
      </c>
      <c r="J61" s="2">
        <v>0.18</v>
      </c>
      <c r="K61" s="2">
        <v>7.0000000000000007E-2</v>
      </c>
      <c r="L61" s="2">
        <v>0.09</v>
      </c>
      <c r="M61" s="2">
        <v>0.13</v>
      </c>
      <c r="N61" s="2">
        <v>0.15</v>
      </c>
      <c r="O61" s="2">
        <v>0.2</v>
      </c>
      <c r="P61">
        <v>0</v>
      </c>
      <c r="Q61">
        <f t="shared" si="1"/>
        <v>4.6666666666666669E-2</v>
      </c>
      <c r="R61">
        <f t="shared" si="2"/>
        <v>0.43666666666666676</v>
      </c>
    </row>
    <row r="62" spans="1:18">
      <c r="A62" s="2">
        <v>3.55</v>
      </c>
      <c r="B62" s="2">
        <v>0.11</v>
      </c>
      <c r="C62" s="2">
        <v>0.14000000000000001</v>
      </c>
      <c r="D62" s="2">
        <v>0.18</v>
      </c>
      <c r="E62" s="2">
        <v>0.25</v>
      </c>
      <c r="F62" s="2">
        <v>0.09</v>
      </c>
      <c r="G62" s="2">
        <v>0.12</v>
      </c>
      <c r="H62" s="2">
        <v>0.16</v>
      </c>
      <c r="I62" s="2">
        <v>0.19</v>
      </c>
      <c r="J62" s="2">
        <v>0.22</v>
      </c>
      <c r="K62" s="2">
        <v>0.09</v>
      </c>
      <c r="L62" s="2">
        <v>0.12</v>
      </c>
      <c r="M62" s="2">
        <v>0.15</v>
      </c>
      <c r="N62" s="2">
        <v>0.18</v>
      </c>
      <c r="O62" s="2">
        <v>0.25</v>
      </c>
      <c r="P62">
        <v>0</v>
      </c>
      <c r="Q62">
        <f t="shared" si="1"/>
        <v>0.10666666666666666</v>
      </c>
      <c r="R62">
        <f t="shared" si="2"/>
        <v>0.67666666666666675</v>
      </c>
    </row>
    <row r="63" spans="1:18">
      <c r="A63" s="2">
        <v>4.03</v>
      </c>
      <c r="B63" s="2">
        <v>0.13</v>
      </c>
      <c r="C63" s="2">
        <v>0.16</v>
      </c>
      <c r="D63" s="2">
        <v>0.22</v>
      </c>
      <c r="E63" s="2">
        <v>0.28000000000000003</v>
      </c>
      <c r="F63" s="2">
        <v>0.11</v>
      </c>
      <c r="G63" s="2">
        <v>0.14000000000000001</v>
      </c>
      <c r="H63" s="2">
        <v>0.19</v>
      </c>
      <c r="I63" s="2">
        <v>0.22</v>
      </c>
      <c r="J63" s="2">
        <v>0.26</v>
      </c>
      <c r="K63" s="2">
        <v>0.11</v>
      </c>
      <c r="L63" s="2">
        <v>0.14000000000000001</v>
      </c>
      <c r="M63" s="2">
        <v>0.18</v>
      </c>
      <c r="N63" s="2">
        <v>0.21</v>
      </c>
      <c r="O63" s="2">
        <v>0.28999999999999998</v>
      </c>
      <c r="P63">
        <v>0.05</v>
      </c>
      <c r="Q63">
        <f t="shared" si="1"/>
        <v>0.19666666666666666</v>
      </c>
      <c r="R63">
        <f t="shared" si="2"/>
        <v>0.95333333333333337</v>
      </c>
    </row>
    <row r="64" spans="1:18">
      <c r="A64" s="2">
        <v>4.58</v>
      </c>
      <c r="B64" s="2">
        <v>0.16</v>
      </c>
      <c r="C64" s="2">
        <v>0.19</v>
      </c>
      <c r="D64" s="2">
        <v>0.25</v>
      </c>
      <c r="E64" s="2">
        <v>0.33</v>
      </c>
      <c r="F64" s="2">
        <v>0.13</v>
      </c>
      <c r="G64" s="2">
        <v>0.17</v>
      </c>
      <c r="H64" s="2">
        <v>0.22</v>
      </c>
      <c r="I64" s="2">
        <v>0.25</v>
      </c>
      <c r="J64" s="2">
        <v>0.3</v>
      </c>
      <c r="K64" s="2">
        <v>0.13</v>
      </c>
      <c r="L64" s="2">
        <v>0.17</v>
      </c>
      <c r="M64" s="2">
        <v>0.21</v>
      </c>
      <c r="N64" s="2">
        <v>0.25</v>
      </c>
      <c r="O64" s="2">
        <v>0.34</v>
      </c>
      <c r="P64">
        <v>0.08</v>
      </c>
      <c r="Q64">
        <f t="shared" si="1"/>
        <v>0.31</v>
      </c>
      <c r="R64">
        <f t="shared" si="2"/>
        <v>1.2766666666666666</v>
      </c>
    </row>
    <row r="65" spans="1:18">
      <c r="A65" s="2">
        <v>5.21</v>
      </c>
      <c r="B65" s="2">
        <v>0.19</v>
      </c>
      <c r="C65" s="2">
        <v>0.23</v>
      </c>
      <c r="D65" s="2">
        <v>0.3</v>
      </c>
      <c r="E65" s="2">
        <v>0.39</v>
      </c>
      <c r="F65" s="2">
        <v>0.16</v>
      </c>
      <c r="G65" s="2">
        <v>0.21</v>
      </c>
      <c r="H65" s="2">
        <v>0.27</v>
      </c>
      <c r="I65" s="2">
        <v>0.3</v>
      </c>
      <c r="J65" s="2">
        <v>0.36</v>
      </c>
      <c r="K65" s="2">
        <v>0.16</v>
      </c>
      <c r="L65" s="2">
        <v>0.2</v>
      </c>
      <c r="M65" s="2">
        <v>0.25</v>
      </c>
      <c r="N65" s="2">
        <v>0.28999999999999998</v>
      </c>
      <c r="O65" s="2">
        <v>0.4</v>
      </c>
      <c r="P65">
        <v>0.1</v>
      </c>
      <c r="Q65">
        <f t="shared" si="1"/>
        <v>0.45</v>
      </c>
      <c r="R65">
        <f t="shared" si="2"/>
        <v>1.66</v>
      </c>
    </row>
    <row r="66" spans="1:18">
      <c r="A66" s="2">
        <v>5.92</v>
      </c>
      <c r="B66" s="2">
        <v>0.24</v>
      </c>
      <c r="C66" s="2">
        <v>0.28000000000000003</v>
      </c>
      <c r="D66" s="2">
        <v>0.37</v>
      </c>
      <c r="E66" s="2">
        <v>0.47</v>
      </c>
      <c r="F66" s="2">
        <v>0.2</v>
      </c>
      <c r="G66" s="2">
        <v>0.26</v>
      </c>
      <c r="H66" s="2">
        <v>0.33</v>
      </c>
      <c r="I66" s="2">
        <v>0.36</v>
      </c>
      <c r="J66" s="2">
        <v>0.44</v>
      </c>
      <c r="K66" s="2">
        <v>0.2</v>
      </c>
      <c r="L66" s="2">
        <v>0.25</v>
      </c>
      <c r="M66" s="2">
        <v>0.31</v>
      </c>
      <c r="N66" s="2">
        <v>0.36</v>
      </c>
      <c r="O66" s="2">
        <v>0.49</v>
      </c>
      <c r="P66">
        <v>0.12</v>
      </c>
      <c r="Q66">
        <f t="shared" si="1"/>
        <v>0.62333333333333329</v>
      </c>
      <c r="R66">
        <f t="shared" si="2"/>
        <v>2.1266666666666665</v>
      </c>
    </row>
    <row r="67" spans="1:18">
      <c r="A67" s="2">
        <v>6.72</v>
      </c>
      <c r="B67" s="2">
        <v>0.3</v>
      </c>
      <c r="C67" s="2">
        <v>0.36</v>
      </c>
      <c r="D67" s="2">
        <v>0.45</v>
      </c>
      <c r="E67" s="2">
        <v>0.57999999999999996</v>
      </c>
      <c r="F67" s="2">
        <v>0.26</v>
      </c>
      <c r="G67" s="2">
        <v>0.32</v>
      </c>
      <c r="H67" s="2">
        <v>0.4</v>
      </c>
      <c r="I67" s="2">
        <v>0.46</v>
      </c>
      <c r="J67" s="2">
        <v>0.53</v>
      </c>
      <c r="K67" s="2">
        <v>0.26</v>
      </c>
      <c r="L67" s="2">
        <v>0.31</v>
      </c>
      <c r="M67" s="2">
        <v>0.39</v>
      </c>
      <c r="N67" s="2">
        <v>0.44</v>
      </c>
      <c r="O67" s="2">
        <v>0.6</v>
      </c>
      <c r="P67">
        <v>0.14000000000000001</v>
      </c>
      <c r="Q67">
        <f t="shared" si="1"/>
        <v>0.84333333333333327</v>
      </c>
      <c r="R67">
        <f t="shared" si="2"/>
        <v>2.6966666666666663</v>
      </c>
    </row>
    <row r="68" spans="1:18">
      <c r="A68" s="2">
        <v>7.64</v>
      </c>
      <c r="B68" s="2">
        <v>0.37</v>
      </c>
      <c r="C68" s="2">
        <v>0.45</v>
      </c>
      <c r="D68" s="2">
        <v>0.56000000000000005</v>
      </c>
      <c r="E68" s="2">
        <v>0.72</v>
      </c>
      <c r="F68" s="2">
        <v>0.33</v>
      </c>
      <c r="G68" s="2">
        <v>0.4</v>
      </c>
      <c r="H68" s="2">
        <v>0.5</v>
      </c>
      <c r="I68" s="2">
        <v>0.57999999999999996</v>
      </c>
      <c r="J68" s="2">
        <v>0.65</v>
      </c>
      <c r="K68" s="2">
        <v>0.32</v>
      </c>
      <c r="L68" s="2">
        <v>0.39</v>
      </c>
      <c r="M68" s="2">
        <v>0.49</v>
      </c>
      <c r="N68" s="2">
        <v>0.56000000000000005</v>
      </c>
      <c r="O68" s="2">
        <v>0.74</v>
      </c>
      <c r="P68">
        <v>0.17</v>
      </c>
      <c r="Q68">
        <f t="shared" si="1"/>
        <v>1.1166666666666667</v>
      </c>
      <c r="R68">
        <f t="shared" si="2"/>
        <v>3.4</v>
      </c>
    </row>
    <row r="69" spans="1:18">
      <c r="A69" s="2">
        <v>8.68</v>
      </c>
      <c r="B69" s="2">
        <v>0.46</v>
      </c>
      <c r="C69" s="2">
        <v>0.56999999999999995</v>
      </c>
      <c r="D69" s="2">
        <v>0.68</v>
      </c>
      <c r="E69" s="2">
        <v>0.89</v>
      </c>
      <c r="F69" s="2">
        <v>0.4</v>
      </c>
      <c r="G69" s="2">
        <v>0.49</v>
      </c>
      <c r="H69" s="2">
        <v>0.61</v>
      </c>
      <c r="I69" s="2">
        <v>0.72</v>
      </c>
      <c r="J69" s="2">
        <v>0.79</v>
      </c>
      <c r="K69" s="2">
        <v>0.4</v>
      </c>
      <c r="L69" s="2">
        <v>0.47</v>
      </c>
      <c r="M69" s="2">
        <v>0.6</v>
      </c>
      <c r="N69" s="2">
        <v>0.69</v>
      </c>
      <c r="O69" s="2">
        <v>0.9</v>
      </c>
      <c r="P69">
        <v>0.19</v>
      </c>
      <c r="Q69">
        <f t="shared" si="1"/>
        <v>1.4466666666666668</v>
      </c>
      <c r="R69">
        <f t="shared" si="2"/>
        <v>4.26</v>
      </c>
    </row>
    <row r="70" spans="1:18">
      <c r="A70" s="2">
        <v>9.86</v>
      </c>
      <c r="B70" s="2">
        <v>0.55000000000000004</v>
      </c>
      <c r="C70" s="2">
        <v>0.7</v>
      </c>
      <c r="D70" s="2">
        <v>0.82</v>
      </c>
      <c r="E70" s="2">
        <v>1.08</v>
      </c>
      <c r="F70" s="2">
        <v>0.49</v>
      </c>
      <c r="G70" s="2">
        <v>0.59</v>
      </c>
      <c r="H70" s="2">
        <v>0.73</v>
      </c>
      <c r="I70" s="2">
        <v>0.9</v>
      </c>
      <c r="J70" s="2">
        <v>0.95</v>
      </c>
      <c r="K70" s="2">
        <v>0.48</v>
      </c>
      <c r="L70" s="2">
        <v>0.56999999999999995</v>
      </c>
      <c r="M70" s="2">
        <v>0.73</v>
      </c>
      <c r="N70" s="2">
        <v>0.85</v>
      </c>
      <c r="O70" s="2">
        <v>1.08</v>
      </c>
      <c r="P70">
        <v>0.23</v>
      </c>
      <c r="Q70">
        <f t="shared" si="1"/>
        <v>1.8466666666666667</v>
      </c>
      <c r="R70">
        <f t="shared" si="2"/>
        <v>5.2966666666666669</v>
      </c>
    </row>
    <row r="71" spans="1:18">
      <c r="A71" s="2">
        <v>11.2</v>
      </c>
      <c r="B71" s="2">
        <v>0.66</v>
      </c>
      <c r="C71" s="2">
        <v>0.85</v>
      </c>
      <c r="D71" s="2">
        <v>0.97</v>
      </c>
      <c r="E71" s="2">
        <v>1.29</v>
      </c>
      <c r="F71" s="2">
        <v>0.59</v>
      </c>
      <c r="G71" s="2">
        <v>0.7</v>
      </c>
      <c r="H71" s="2">
        <v>0.86</v>
      </c>
      <c r="I71" s="2">
        <v>1.0900000000000001</v>
      </c>
      <c r="J71" s="2">
        <v>1.1200000000000001</v>
      </c>
      <c r="K71" s="2">
        <v>0.57999999999999996</v>
      </c>
      <c r="L71" s="2">
        <v>0.67</v>
      </c>
      <c r="M71" s="2">
        <v>0.87</v>
      </c>
      <c r="N71" s="2">
        <v>1.02</v>
      </c>
      <c r="O71" s="2">
        <v>1.27</v>
      </c>
      <c r="P71">
        <v>0.27</v>
      </c>
      <c r="Q71">
        <f t="shared" si="1"/>
        <v>2.3266666666666667</v>
      </c>
      <c r="R71">
        <f t="shared" si="2"/>
        <v>6.5233333333333334</v>
      </c>
    </row>
    <row r="72" spans="1:18">
      <c r="A72" s="2">
        <v>12.7</v>
      </c>
      <c r="B72" s="2">
        <v>0.77</v>
      </c>
      <c r="C72" s="2">
        <v>1</v>
      </c>
      <c r="D72" s="2">
        <v>1.1299999999999999</v>
      </c>
      <c r="E72" s="2">
        <v>1.51</v>
      </c>
      <c r="F72" s="2">
        <v>0.69</v>
      </c>
      <c r="G72" s="2">
        <v>0.81</v>
      </c>
      <c r="H72" s="2">
        <v>0.99</v>
      </c>
      <c r="I72" s="2">
        <v>1.3</v>
      </c>
      <c r="J72" s="2">
        <v>1.29</v>
      </c>
      <c r="K72" s="2">
        <v>0.67</v>
      </c>
      <c r="L72" s="2">
        <v>0.77</v>
      </c>
      <c r="M72" s="2">
        <v>1.02</v>
      </c>
      <c r="N72" s="2">
        <v>1.21</v>
      </c>
      <c r="O72" s="2">
        <v>1.46</v>
      </c>
      <c r="P72">
        <v>0.31</v>
      </c>
      <c r="Q72">
        <f t="shared" si="1"/>
        <v>2.8833333333333333</v>
      </c>
      <c r="R72">
        <f t="shared" si="2"/>
        <v>7.9433333333333334</v>
      </c>
    </row>
    <row r="73" spans="1:18">
      <c r="A73" s="2">
        <v>14.5</v>
      </c>
      <c r="B73" s="2">
        <v>0.88</v>
      </c>
      <c r="C73" s="2">
        <v>1.1499999999999999</v>
      </c>
      <c r="D73" s="2">
        <v>1.27</v>
      </c>
      <c r="E73" s="2">
        <v>1.72</v>
      </c>
      <c r="F73" s="2">
        <v>0.78</v>
      </c>
      <c r="G73" s="2">
        <v>0.91</v>
      </c>
      <c r="H73" s="2">
        <v>1.1200000000000001</v>
      </c>
      <c r="I73" s="2">
        <v>1.51</v>
      </c>
      <c r="J73" s="2">
        <v>1.47</v>
      </c>
      <c r="K73" s="2">
        <v>0.76</v>
      </c>
      <c r="L73" s="2">
        <v>0.87</v>
      </c>
      <c r="M73" s="2">
        <v>1.1599999999999999</v>
      </c>
      <c r="N73" s="2">
        <v>1.39</v>
      </c>
      <c r="O73" s="2">
        <v>1.65</v>
      </c>
      <c r="P73">
        <v>0.37</v>
      </c>
      <c r="Q73">
        <f t="shared" si="1"/>
        <v>3.52</v>
      </c>
      <c r="R73">
        <f t="shared" si="2"/>
        <v>9.5566666666666666</v>
      </c>
    </row>
    <row r="74" spans="1:18">
      <c r="A74" s="2">
        <v>16.399999999999999</v>
      </c>
      <c r="B74" s="2">
        <v>0.97</v>
      </c>
      <c r="C74" s="2">
        <v>1.29</v>
      </c>
      <c r="D74" s="2">
        <v>1.41</v>
      </c>
      <c r="E74" s="2">
        <v>1.92</v>
      </c>
      <c r="F74" s="2">
        <v>0.86</v>
      </c>
      <c r="G74" s="2">
        <v>1</v>
      </c>
      <c r="H74" s="2">
        <v>1.23</v>
      </c>
      <c r="I74" s="2">
        <v>1.7</v>
      </c>
      <c r="J74" s="2">
        <v>1.63</v>
      </c>
      <c r="K74" s="2">
        <v>0.83</v>
      </c>
      <c r="L74" s="2">
        <v>0.96</v>
      </c>
      <c r="M74" s="2">
        <v>1.28</v>
      </c>
      <c r="N74" s="2">
        <v>1.55</v>
      </c>
      <c r="O74" s="2">
        <v>1.82</v>
      </c>
      <c r="P74">
        <v>0.44</v>
      </c>
      <c r="Q74">
        <f t="shared" si="1"/>
        <v>4.2300000000000004</v>
      </c>
      <c r="R74">
        <f t="shared" si="2"/>
        <v>11.346666666666668</v>
      </c>
    </row>
    <row r="75" spans="1:18">
      <c r="A75" s="2">
        <v>18.7</v>
      </c>
      <c r="B75" s="2">
        <v>1.05</v>
      </c>
      <c r="C75" s="2">
        <v>1.4</v>
      </c>
      <c r="D75" s="2">
        <v>1.52</v>
      </c>
      <c r="E75" s="2">
        <v>2.09</v>
      </c>
      <c r="F75" s="2">
        <v>0.92</v>
      </c>
      <c r="G75" s="2">
        <v>1.07</v>
      </c>
      <c r="H75" s="2">
        <v>1.31</v>
      </c>
      <c r="I75" s="2">
        <v>1.86</v>
      </c>
      <c r="J75" s="2">
        <v>1.77</v>
      </c>
      <c r="K75" s="2">
        <v>0.89</v>
      </c>
      <c r="L75" s="2">
        <v>1.02</v>
      </c>
      <c r="M75" s="2">
        <v>1.38</v>
      </c>
      <c r="N75" s="2">
        <v>1.7</v>
      </c>
      <c r="O75" s="2">
        <v>1.97</v>
      </c>
      <c r="P75">
        <v>0.5</v>
      </c>
      <c r="Q75">
        <f t="shared" si="1"/>
        <v>5</v>
      </c>
      <c r="R75">
        <f t="shared" si="2"/>
        <v>13.290000000000001</v>
      </c>
    </row>
    <row r="76" spans="1:18">
      <c r="A76" s="2">
        <v>21.2</v>
      </c>
      <c r="B76" s="2">
        <v>1.1000000000000001</v>
      </c>
      <c r="C76" s="2">
        <v>1.48</v>
      </c>
      <c r="D76" s="2">
        <v>1.59</v>
      </c>
      <c r="E76" s="2">
        <v>2.23</v>
      </c>
      <c r="F76" s="2">
        <v>0.96</v>
      </c>
      <c r="G76" s="2">
        <v>1.1100000000000001</v>
      </c>
      <c r="H76" s="2">
        <v>1.37</v>
      </c>
      <c r="I76" s="2">
        <v>1.98</v>
      </c>
      <c r="J76" s="2">
        <v>1.88</v>
      </c>
      <c r="K76" s="2">
        <v>0.92</v>
      </c>
      <c r="L76" s="2">
        <v>1.06</v>
      </c>
      <c r="M76" s="2">
        <v>1.44</v>
      </c>
      <c r="N76" s="2">
        <v>1.8</v>
      </c>
      <c r="O76" s="2">
        <v>2.09</v>
      </c>
      <c r="P76">
        <v>0.57999999999999996</v>
      </c>
      <c r="Q76">
        <f t="shared" si="1"/>
        <v>5.82</v>
      </c>
      <c r="R76">
        <f t="shared" si="2"/>
        <v>15.356666666666667</v>
      </c>
    </row>
    <row r="77" spans="1:18">
      <c r="A77" s="2">
        <v>24.1</v>
      </c>
      <c r="B77" s="2">
        <v>1.1200000000000001</v>
      </c>
      <c r="C77" s="2">
        <v>1.52</v>
      </c>
      <c r="D77" s="2">
        <v>1.64</v>
      </c>
      <c r="E77" s="2">
        <v>2.33</v>
      </c>
      <c r="F77" s="2">
        <v>0.97</v>
      </c>
      <c r="G77" s="2">
        <v>1.1299999999999999</v>
      </c>
      <c r="H77" s="2">
        <v>1.39</v>
      </c>
      <c r="I77" s="2">
        <v>2.06</v>
      </c>
      <c r="J77" s="2">
        <v>1.97</v>
      </c>
      <c r="K77" s="2">
        <v>0.93</v>
      </c>
      <c r="L77" s="2">
        <v>1.07</v>
      </c>
      <c r="M77" s="2">
        <v>1.47</v>
      </c>
      <c r="N77" s="2">
        <v>1.87</v>
      </c>
      <c r="O77" s="2">
        <v>2.1800000000000002</v>
      </c>
      <c r="P77">
        <v>0.65</v>
      </c>
      <c r="Q77">
        <f t="shared" si="1"/>
        <v>6.67</v>
      </c>
      <c r="R77">
        <f t="shared" si="2"/>
        <v>17.516666666666666</v>
      </c>
    </row>
    <row r="78" spans="1:18">
      <c r="A78" s="2">
        <v>27.4</v>
      </c>
      <c r="B78" s="2">
        <v>1.1200000000000001</v>
      </c>
      <c r="C78" s="2">
        <v>1.52</v>
      </c>
      <c r="D78" s="2">
        <v>1.66</v>
      </c>
      <c r="E78" s="2">
        <v>2.4</v>
      </c>
      <c r="F78" s="2">
        <v>0.96</v>
      </c>
      <c r="G78" s="2">
        <v>1.1200000000000001</v>
      </c>
      <c r="H78" s="2">
        <v>1.39</v>
      </c>
      <c r="I78" s="2">
        <v>2.09</v>
      </c>
      <c r="J78" s="2">
        <v>2.0299999999999998</v>
      </c>
      <c r="K78" s="2">
        <v>0.91</v>
      </c>
      <c r="L78" s="2">
        <v>1.05</v>
      </c>
      <c r="M78" s="2">
        <v>1.47</v>
      </c>
      <c r="N78" s="2">
        <v>1.9</v>
      </c>
      <c r="O78" s="2">
        <v>2.2400000000000002</v>
      </c>
      <c r="P78">
        <v>0.72</v>
      </c>
      <c r="Q78">
        <f t="shared" si="1"/>
        <v>7.5333333333333332</v>
      </c>
      <c r="R78">
        <f t="shared" si="2"/>
        <v>19.739999999999998</v>
      </c>
    </row>
    <row r="79" spans="1:18">
      <c r="A79" s="2">
        <v>31.1</v>
      </c>
      <c r="B79" s="2">
        <v>1.0900000000000001</v>
      </c>
      <c r="C79" s="2">
        <v>1.5</v>
      </c>
      <c r="D79" s="2">
        <v>1.66</v>
      </c>
      <c r="E79" s="2">
        <v>2.4500000000000002</v>
      </c>
      <c r="F79" s="2">
        <v>0.93</v>
      </c>
      <c r="G79" s="2">
        <v>1.0900000000000001</v>
      </c>
      <c r="H79" s="2">
        <v>1.38</v>
      </c>
      <c r="I79" s="2">
        <v>2.1</v>
      </c>
      <c r="J79" s="2">
        <v>2.08</v>
      </c>
      <c r="K79" s="2">
        <v>0.88</v>
      </c>
      <c r="L79" s="2">
        <v>1.02</v>
      </c>
      <c r="M79" s="2">
        <v>1.45</v>
      </c>
      <c r="N79" s="2">
        <v>1.9</v>
      </c>
      <c r="O79" s="2">
        <v>2.29</v>
      </c>
      <c r="P79">
        <v>0.78</v>
      </c>
      <c r="Q79">
        <f t="shared" si="1"/>
        <v>8.3966666666666665</v>
      </c>
      <c r="R79">
        <f t="shared" si="2"/>
        <v>22.013333333333332</v>
      </c>
    </row>
    <row r="80" spans="1:18">
      <c r="A80" s="2">
        <v>35.299999999999997</v>
      </c>
      <c r="B80" s="2">
        <v>1.06</v>
      </c>
      <c r="C80" s="2">
        <v>1.46</v>
      </c>
      <c r="D80" s="2">
        <v>1.66</v>
      </c>
      <c r="E80" s="2">
        <v>2.5</v>
      </c>
      <c r="F80" s="2">
        <v>0.9</v>
      </c>
      <c r="G80" s="2">
        <v>1.05</v>
      </c>
      <c r="H80" s="2">
        <v>1.36</v>
      </c>
      <c r="I80" s="2">
        <v>2.09</v>
      </c>
      <c r="J80" s="2">
        <v>2.13</v>
      </c>
      <c r="K80" s="2">
        <v>0.84</v>
      </c>
      <c r="L80" s="2">
        <v>0.99</v>
      </c>
      <c r="M80" s="2">
        <v>1.42</v>
      </c>
      <c r="N80" s="2">
        <v>1.9</v>
      </c>
      <c r="O80" s="2">
        <v>2.35</v>
      </c>
      <c r="P80">
        <v>0.85</v>
      </c>
      <c r="Q80">
        <f t="shared" si="1"/>
        <v>9.26</v>
      </c>
      <c r="R80">
        <f t="shared" si="2"/>
        <v>24.34</v>
      </c>
    </row>
    <row r="81" spans="1:18">
      <c r="A81" s="2">
        <v>40.1</v>
      </c>
      <c r="B81" s="2">
        <v>1.04</v>
      </c>
      <c r="C81" s="2">
        <v>1.44</v>
      </c>
      <c r="D81" s="2">
        <v>1.69</v>
      </c>
      <c r="E81" s="2">
        <v>2.57</v>
      </c>
      <c r="F81" s="2">
        <v>0.87</v>
      </c>
      <c r="G81" s="2">
        <v>1.03</v>
      </c>
      <c r="H81" s="2">
        <v>1.37</v>
      </c>
      <c r="I81" s="2">
        <v>2.1</v>
      </c>
      <c r="J81" s="2">
        <v>2.19</v>
      </c>
      <c r="K81" s="2">
        <v>0.8</v>
      </c>
      <c r="L81" s="2">
        <v>0.96</v>
      </c>
      <c r="M81" s="2">
        <v>1.41</v>
      </c>
      <c r="N81" s="2">
        <v>1.91</v>
      </c>
      <c r="O81" s="2">
        <v>2.4300000000000002</v>
      </c>
      <c r="P81">
        <v>0.92</v>
      </c>
      <c r="Q81">
        <f t="shared" si="1"/>
        <v>10.123333333333333</v>
      </c>
      <c r="R81">
        <f t="shared" si="2"/>
        <v>26.736666666666665</v>
      </c>
    </row>
    <row r="82" spans="1:18">
      <c r="A82" s="2">
        <v>45.6</v>
      </c>
      <c r="B82" s="2">
        <v>1.03</v>
      </c>
      <c r="C82" s="2">
        <v>1.45</v>
      </c>
      <c r="D82" s="2">
        <v>1.77</v>
      </c>
      <c r="E82" s="2">
        <v>2.67</v>
      </c>
      <c r="F82" s="2">
        <v>0.87</v>
      </c>
      <c r="G82" s="2">
        <v>1.03</v>
      </c>
      <c r="H82" s="2">
        <v>1.41</v>
      </c>
      <c r="I82" s="2">
        <v>2.15</v>
      </c>
      <c r="J82" s="2">
        <v>2.2999999999999998</v>
      </c>
      <c r="K82" s="2">
        <v>0.8</v>
      </c>
      <c r="L82" s="2">
        <v>0.97</v>
      </c>
      <c r="M82" s="2">
        <v>1.44</v>
      </c>
      <c r="N82" s="2">
        <v>1.97</v>
      </c>
      <c r="O82" s="2">
        <v>2.56</v>
      </c>
      <c r="P82">
        <v>1</v>
      </c>
      <c r="Q82">
        <f t="shared" ref="Q82:Q116" si="3">AVERAGE(F82,K82,P82)+Q81</f>
        <v>11.013333333333334</v>
      </c>
      <c r="R82">
        <f t="shared" ref="R82:R116" si="4">AVERAGE(E82,J82,O82)+R81</f>
        <v>29.246666666666663</v>
      </c>
    </row>
    <row r="83" spans="1:18">
      <c r="A83" s="2">
        <v>51.8</v>
      </c>
      <c r="B83" s="2">
        <v>1.07</v>
      </c>
      <c r="C83" s="2">
        <v>1.51</v>
      </c>
      <c r="D83" s="2">
        <v>1.9</v>
      </c>
      <c r="E83" s="2">
        <v>2.82</v>
      </c>
      <c r="F83" s="2">
        <v>0.91</v>
      </c>
      <c r="G83" s="2">
        <v>1.08</v>
      </c>
      <c r="H83" s="2">
        <v>1.51</v>
      </c>
      <c r="I83" s="2">
        <v>2.2599999999999998</v>
      </c>
      <c r="J83" s="2">
        <v>2.4500000000000002</v>
      </c>
      <c r="K83" s="2">
        <v>0.83</v>
      </c>
      <c r="L83" s="2">
        <v>1.01</v>
      </c>
      <c r="M83" s="2">
        <v>1.52</v>
      </c>
      <c r="N83" s="2">
        <v>2.08</v>
      </c>
      <c r="O83" s="2">
        <v>2.73</v>
      </c>
      <c r="P83">
        <v>1.0900000000000001</v>
      </c>
      <c r="Q83">
        <f t="shared" si="3"/>
        <v>11.956666666666667</v>
      </c>
      <c r="R83">
        <f t="shared" si="4"/>
        <v>31.91333333333333</v>
      </c>
    </row>
    <row r="84" spans="1:18">
      <c r="A84" s="2">
        <v>58.9</v>
      </c>
      <c r="B84" s="2">
        <v>1.1499999999999999</v>
      </c>
      <c r="C84" s="2">
        <v>1.64</v>
      </c>
      <c r="D84" s="2">
        <v>2.1</v>
      </c>
      <c r="E84" s="2">
        <v>3.02</v>
      </c>
      <c r="F84" s="2">
        <v>0.99</v>
      </c>
      <c r="G84" s="2">
        <v>1.17</v>
      </c>
      <c r="H84" s="2">
        <v>1.67</v>
      </c>
      <c r="I84" s="2">
        <v>2.44</v>
      </c>
      <c r="J84" s="2">
        <v>2.65</v>
      </c>
      <c r="K84" s="2">
        <v>0.91</v>
      </c>
      <c r="L84" s="2">
        <v>1.1100000000000001</v>
      </c>
      <c r="M84" s="2">
        <v>1.67</v>
      </c>
      <c r="N84" s="2">
        <v>2.2599999999999998</v>
      </c>
      <c r="O84" s="2">
        <v>2.96</v>
      </c>
      <c r="P84">
        <v>1.2</v>
      </c>
      <c r="Q84">
        <f t="shared" si="3"/>
        <v>12.99</v>
      </c>
      <c r="R84">
        <f t="shared" si="4"/>
        <v>34.79</v>
      </c>
    </row>
    <row r="85" spans="1:18">
      <c r="A85" s="2">
        <v>66.900000000000006</v>
      </c>
      <c r="B85" s="2">
        <v>1.29</v>
      </c>
      <c r="C85" s="2">
        <v>1.82</v>
      </c>
      <c r="D85" s="2">
        <v>2.35</v>
      </c>
      <c r="E85" s="2">
        <v>3.24</v>
      </c>
      <c r="F85" s="2">
        <v>1.1200000000000001</v>
      </c>
      <c r="G85" s="2">
        <v>1.32</v>
      </c>
      <c r="H85" s="2">
        <v>1.89</v>
      </c>
      <c r="I85" s="2">
        <v>2.67</v>
      </c>
      <c r="J85" s="2">
        <v>2.89</v>
      </c>
      <c r="K85" s="2">
        <v>1.04</v>
      </c>
      <c r="L85" s="2">
        <v>1.26</v>
      </c>
      <c r="M85" s="2">
        <v>1.87</v>
      </c>
      <c r="N85" s="2">
        <v>2.4900000000000002</v>
      </c>
      <c r="O85" s="2">
        <v>3.22</v>
      </c>
      <c r="P85">
        <v>1.33</v>
      </c>
      <c r="Q85">
        <f t="shared" si="3"/>
        <v>14.153333333333334</v>
      </c>
      <c r="R85">
        <f t="shared" si="4"/>
        <v>37.906666666666666</v>
      </c>
    </row>
    <row r="86" spans="1:18">
      <c r="A86" s="2">
        <v>76</v>
      </c>
      <c r="B86" s="2">
        <v>1.47</v>
      </c>
      <c r="C86" s="2">
        <v>2.06</v>
      </c>
      <c r="D86" s="2">
        <v>2.64</v>
      </c>
      <c r="E86" s="2">
        <v>3.48</v>
      </c>
      <c r="F86" s="2">
        <v>1.3</v>
      </c>
      <c r="G86" s="2">
        <v>1.51</v>
      </c>
      <c r="H86" s="2">
        <v>2.15</v>
      </c>
      <c r="I86" s="2">
        <v>2.93</v>
      </c>
      <c r="J86" s="2">
        <v>3.14</v>
      </c>
      <c r="K86" s="2">
        <v>1.21</v>
      </c>
      <c r="L86" s="2">
        <v>1.46</v>
      </c>
      <c r="M86" s="2">
        <v>2.11</v>
      </c>
      <c r="N86" s="2">
        <v>2.77</v>
      </c>
      <c r="O86" s="2">
        <v>3.49</v>
      </c>
      <c r="P86">
        <v>1.47</v>
      </c>
      <c r="Q86">
        <f t="shared" si="3"/>
        <v>15.48</v>
      </c>
      <c r="R86">
        <f t="shared" si="4"/>
        <v>41.276666666666664</v>
      </c>
    </row>
    <row r="87" spans="1:18">
      <c r="A87" s="2">
        <v>86.4</v>
      </c>
      <c r="B87" s="2">
        <v>1.69</v>
      </c>
      <c r="C87" s="2">
        <v>2.3199999999999998</v>
      </c>
      <c r="D87" s="2">
        <v>2.94</v>
      </c>
      <c r="E87" s="2">
        <v>3.68</v>
      </c>
      <c r="F87" s="2">
        <v>1.5</v>
      </c>
      <c r="G87" s="2">
        <v>1.74</v>
      </c>
      <c r="H87" s="2">
        <v>2.4300000000000002</v>
      </c>
      <c r="I87" s="2">
        <v>3.2</v>
      </c>
      <c r="J87" s="2">
        <v>3.38</v>
      </c>
      <c r="K87" s="2">
        <v>1.43</v>
      </c>
      <c r="L87" s="2">
        <v>1.7</v>
      </c>
      <c r="M87" s="2">
        <v>2.38</v>
      </c>
      <c r="N87" s="2">
        <v>3.05</v>
      </c>
      <c r="O87" s="2">
        <v>3.73</v>
      </c>
      <c r="P87">
        <v>1.62</v>
      </c>
      <c r="Q87">
        <f t="shared" si="3"/>
        <v>16.996666666666666</v>
      </c>
      <c r="R87">
        <f t="shared" si="4"/>
        <v>44.873333333333328</v>
      </c>
    </row>
    <row r="88" spans="1:18">
      <c r="A88" s="2">
        <v>98.1</v>
      </c>
      <c r="B88" s="2">
        <v>1.93</v>
      </c>
      <c r="C88" s="2">
        <v>2.59</v>
      </c>
      <c r="D88" s="2">
        <v>3.22</v>
      </c>
      <c r="E88" s="2">
        <v>3.82</v>
      </c>
      <c r="F88" s="2">
        <v>1.73</v>
      </c>
      <c r="G88" s="2">
        <v>1.99</v>
      </c>
      <c r="H88" s="2">
        <v>2.71</v>
      </c>
      <c r="I88" s="2">
        <v>3.44</v>
      </c>
      <c r="J88" s="2">
        <v>3.58</v>
      </c>
      <c r="K88" s="2">
        <v>1.67</v>
      </c>
      <c r="L88" s="2">
        <v>1.96</v>
      </c>
      <c r="M88" s="2">
        <v>2.63</v>
      </c>
      <c r="N88" s="2">
        <v>3.31</v>
      </c>
      <c r="O88" s="2">
        <v>3.91</v>
      </c>
      <c r="P88">
        <v>1.78</v>
      </c>
      <c r="Q88">
        <f t="shared" si="3"/>
        <v>18.723333333333333</v>
      </c>
      <c r="R88">
        <f t="shared" si="4"/>
        <v>48.643333333333331</v>
      </c>
    </row>
    <row r="89" spans="1:18">
      <c r="A89" s="2">
        <v>111</v>
      </c>
      <c r="B89" s="2">
        <v>2.1800000000000002</v>
      </c>
      <c r="C89" s="2">
        <v>2.83</v>
      </c>
      <c r="D89" s="2">
        <v>3.43</v>
      </c>
      <c r="E89" s="2">
        <v>3.87</v>
      </c>
      <c r="F89" s="2">
        <v>1.98</v>
      </c>
      <c r="G89" s="2">
        <v>2.2400000000000002</v>
      </c>
      <c r="H89" s="2">
        <v>2.96</v>
      </c>
      <c r="I89" s="2">
        <v>3.61</v>
      </c>
      <c r="J89" s="2">
        <v>3.7</v>
      </c>
      <c r="K89" s="2">
        <v>1.92</v>
      </c>
      <c r="L89" s="2">
        <v>2.2200000000000002</v>
      </c>
      <c r="M89" s="2">
        <v>2.86</v>
      </c>
      <c r="N89" s="2">
        <v>3.52</v>
      </c>
      <c r="O89" s="2">
        <v>3.99</v>
      </c>
      <c r="P89">
        <v>1.95</v>
      </c>
      <c r="Q89">
        <f t="shared" si="3"/>
        <v>20.673333333333332</v>
      </c>
      <c r="R89">
        <f t="shared" si="4"/>
        <v>52.496666666666663</v>
      </c>
    </row>
    <row r="90" spans="1:18">
      <c r="A90" s="2">
        <v>127</v>
      </c>
      <c r="B90" s="2">
        <v>2.42</v>
      </c>
      <c r="C90" s="2">
        <v>3.03</v>
      </c>
      <c r="D90" s="2">
        <v>3.57</v>
      </c>
      <c r="E90" s="2">
        <v>3.83</v>
      </c>
      <c r="F90" s="2">
        <v>2.23</v>
      </c>
      <c r="G90" s="2">
        <v>2.48</v>
      </c>
      <c r="H90" s="2">
        <v>3.18</v>
      </c>
      <c r="I90" s="2">
        <v>3.71</v>
      </c>
      <c r="J90" s="2">
        <v>3.73</v>
      </c>
      <c r="K90" s="2">
        <v>2.17</v>
      </c>
      <c r="L90" s="2">
        <v>2.4700000000000002</v>
      </c>
      <c r="M90" s="2">
        <v>3.03</v>
      </c>
      <c r="N90" s="2">
        <v>3.65</v>
      </c>
      <c r="O90" s="2">
        <v>3.97</v>
      </c>
      <c r="P90">
        <v>2.12</v>
      </c>
      <c r="Q90">
        <f t="shared" si="3"/>
        <v>22.846666666666664</v>
      </c>
      <c r="R90">
        <f t="shared" si="4"/>
        <v>56.339999999999996</v>
      </c>
    </row>
    <row r="91" spans="1:18">
      <c r="A91" s="2">
        <v>144</v>
      </c>
      <c r="B91" s="2">
        <v>2.65</v>
      </c>
      <c r="C91" s="2">
        <v>3.19</v>
      </c>
      <c r="D91" s="2">
        <v>3.63</v>
      </c>
      <c r="E91" s="2">
        <v>3.7</v>
      </c>
      <c r="F91" s="2">
        <v>2.5</v>
      </c>
      <c r="G91" s="2">
        <v>2.71</v>
      </c>
      <c r="H91" s="2">
        <v>3.35</v>
      </c>
      <c r="I91" s="2">
        <v>3.73</v>
      </c>
      <c r="J91" s="2">
        <v>3.68</v>
      </c>
      <c r="K91" s="2">
        <v>2.42</v>
      </c>
      <c r="L91" s="2">
        <v>2.71</v>
      </c>
      <c r="M91" s="2">
        <v>3.17</v>
      </c>
      <c r="N91" s="2">
        <v>3.7</v>
      </c>
      <c r="O91" s="2">
        <v>3.87</v>
      </c>
      <c r="P91">
        <v>2.3199999999999998</v>
      </c>
      <c r="Q91">
        <f t="shared" si="3"/>
        <v>25.259999999999998</v>
      </c>
      <c r="R91">
        <f t="shared" si="4"/>
        <v>60.089999999999996</v>
      </c>
    </row>
    <row r="92" spans="1:18">
      <c r="A92" s="2">
        <v>163</v>
      </c>
      <c r="B92" s="2">
        <v>2.89</v>
      </c>
      <c r="C92" s="2">
        <v>3.31</v>
      </c>
      <c r="D92" s="2">
        <v>3.64</v>
      </c>
      <c r="E92" s="2">
        <v>3.53</v>
      </c>
      <c r="F92" s="2">
        <v>2.8</v>
      </c>
      <c r="G92" s="2">
        <v>2.95</v>
      </c>
      <c r="H92" s="2">
        <v>3.51</v>
      </c>
      <c r="I92" s="2">
        <v>3.7</v>
      </c>
      <c r="J92" s="2">
        <v>3.57</v>
      </c>
      <c r="K92" s="2">
        <v>2.69</v>
      </c>
      <c r="L92" s="2">
        <v>2.96</v>
      </c>
      <c r="M92" s="2">
        <v>3.28</v>
      </c>
      <c r="N92" s="2">
        <v>3.7</v>
      </c>
      <c r="O92" s="2">
        <v>3.71</v>
      </c>
      <c r="P92">
        <v>2.57</v>
      </c>
      <c r="Q92">
        <f t="shared" si="3"/>
        <v>27.946666666666665</v>
      </c>
      <c r="R92">
        <f t="shared" si="4"/>
        <v>63.693333333333328</v>
      </c>
    </row>
    <row r="93" spans="1:18">
      <c r="A93" s="2">
        <v>186</v>
      </c>
      <c r="B93" s="2">
        <v>3.16</v>
      </c>
      <c r="C93" s="2">
        <v>3.42</v>
      </c>
      <c r="D93" s="2">
        <v>3.62</v>
      </c>
      <c r="E93" s="2">
        <v>3.35</v>
      </c>
      <c r="F93" s="2">
        <v>3.16</v>
      </c>
      <c r="G93" s="2">
        <v>3.21</v>
      </c>
      <c r="H93" s="2">
        <v>3.66</v>
      </c>
      <c r="I93" s="2">
        <v>3.65</v>
      </c>
      <c r="J93" s="2">
        <v>3.44</v>
      </c>
      <c r="K93" s="2">
        <v>2.99</v>
      </c>
      <c r="L93" s="2">
        <v>3.23</v>
      </c>
      <c r="M93" s="2">
        <v>3.4</v>
      </c>
      <c r="N93" s="2">
        <v>3.67</v>
      </c>
      <c r="O93" s="2">
        <v>3.54</v>
      </c>
      <c r="P93">
        <v>2.9</v>
      </c>
      <c r="Q93">
        <f t="shared" si="3"/>
        <v>30.963333333333331</v>
      </c>
      <c r="R93">
        <f t="shared" si="4"/>
        <v>67.136666666666656</v>
      </c>
    </row>
    <row r="94" spans="1:18">
      <c r="A94" s="2">
        <v>211</v>
      </c>
      <c r="B94" s="2">
        <v>3.46</v>
      </c>
      <c r="C94" s="2">
        <v>3.55</v>
      </c>
      <c r="D94" s="2">
        <v>3.62</v>
      </c>
      <c r="E94" s="2">
        <v>3.19</v>
      </c>
      <c r="F94" s="2">
        <v>3.58</v>
      </c>
      <c r="G94" s="2">
        <v>3.51</v>
      </c>
      <c r="H94" s="2">
        <v>3.84</v>
      </c>
      <c r="I94" s="2">
        <v>3.6</v>
      </c>
      <c r="J94" s="2">
        <v>3.33</v>
      </c>
      <c r="K94" s="2">
        <v>3.35</v>
      </c>
      <c r="L94" s="2">
        <v>3.53</v>
      </c>
      <c r="M94" s="2">
        <v>3.56</v>
      </c>
      <c r="N94" s="2">
        <v>3.64</v>
      </c>
      <c r="O94" s="2">
        <v>3.38</v>
      </c>
      <c r="P94">
        <v>3.32</v>
      </c>
      <c r="Q94">
        <f t="shared" si="3"/>
        <v>34.379999999999995</v>
      </c>
      <c r="R94">
        <f t="shared" si="4"/>
        <v>70.436666666666653</v>
      </c>
    </row>
    <row r="95" spans="1:18">
      <c r="A95" s="2">
        <v>240</v>
      </c>
      <c r="B95" s="2">
        <v>3.81</v>
      </c>
      <c r="C95" s="2">
        <v>3.71</v>
      </c>
      <c r="D95" s="2">
        <v>3.65</v>
      </c>
      <c r="E95" s="2">
        <v>3.08</v>
      </c>
      <c r="F95" s="2">
        <v>4.08</v>
      </c>
      <c r="G95" s="2">
        <v>3.86</v>
      </c>
      <c r="H95" s="2">
        <v>4.05</v>
      </c>
      <c r="I95" s="2">
        <v>3.57</v>
      </c>
      <c r="J95" s="2">
        <v>3.25</v>
      </c>
      <c r="K95" s="2">
        <v>3.78</v>
      </c>
      <c r="L95" s="2">
        <v>3.89</v>
      </c>
      <c r="M95" s="2">
        <v>3.76</v>
      </c>
      <c r="N95" s="2">
        <v>3.63</v>
      </c>
      <c r="O95" s="2">
        <v>3.25</v>
      </c>
      <c r="P95">
        <v>3.84</v>
      </c>
      <c r="Q95">
        <f t="shared" si="3"/>
        <v>38.279999999999994</v>
      </c>
      <c r="R95">
        <f t="shared" si="4"/>
        <v>73.629999999999981</v>
      </c>
    </row>
    <row r="96" spans="1:18">
      <c r="A96" s="2">
        <v>272</v>
      </c>
      <c r="B96" s="2">
        <v>4.21</v>
      </c>
      <c r="C96" s="2">
        <v>3.92</v>
      </c>
      <c r="D96" s="2">
        <v>3.73</v>
      </c>
      <c r="E96" s="2">
        <v>3.02</v>
      </c>
      <c r="F96" s="2">
        <v>4.6399999999999997</v>
      </c>
      <c r="G96" s="2">
        <v>4.26</v>
      </c>
      <c r="H96" s="2">
        <v>4.3</v>
      </c>
      <c r="I96" s="2">
        <v>3.56</v>
      </c>
      <c r="J96" s="2">
        <v>3.21</v>
      </c>
      <c r="K96" s="2">
        <v>4.3</v>
      </c>
      <c r="L96" s="2">
        <v>4.3</v>
      </c>
      <c r="M96" s="2">
        <v>4.0199999999999996</v>
      </c>
      <c r="N96" s="2">
        <v>3.65</v>
      </c>
      <c r="O96" s="2">
        <v>3.17</v>
      </c>
      <c r="P96">
        <v>4.45</v>
      </c>
      <c r="Q96">
        <f t="shared" si="3"/>
        <v>42.743333333333325</v>
      </c>
      <c r="R96">
        <f t="shared" si="4"/>
        <v>76.763333333333321</v>
      </c>
    </row>
    <row r="97" spans="1:18">
      <c r="A97" s="2">
        <v>310</v>
      </c>
      <c r="B97" s="2">
        <v>4.63</v>
      </c>
      <c r="C97" s="2">
        <v>4.16</v>
      </c>
      <c r="D97" s="2">
        <v>3.83</v>
      </c>
      <c r="E97" s="2">
        <v>2.98</v>
      </c>
      <c r="F97" s="2">
        <v>5.21</v>
      </c>
      <c r="G97" s="2">
        <v>4.68</v>
      </c>
      <c r="H97" s="2">
        <v>4.55</v>
      </c>
      <c r="I97" s="2">
        <v>3.56</v>
      </c>
      <c r="J97" s="2">
        <v>3.2</v>
      </c>
      <c r="K97" s="2">
        <v>4.87</v>
      </c>
      <c r="L97" s="2">
        <v>4.7300000000000004</v>
      </c>
      <c r="M97" s="2">
        <v>4.3</v>
      </c>
      <c r="N97" s="2">
        <v>3.69</v>
      </c>
      <c r="O97" s="2">
        <v>3.09</v>
      </c>
      <c r="P97">
        <v>5.12</v>
      </c>
      <c r="Q97">
        <f t="shared" si="3"/>
        <v>47.809999999999988</v>
      </c>
      <c r="R97">
        <f t="shared" si="4"/>
        <v>79.853333333333325</v>
      </c>
    </row>
    <row r="98" spans="1:18">
      <c r="A98" s="2">
        <v>352</v>
      </c>
      <c r="B98" s="2">
        <v>5.05</v>
      </c>
      <c r="C98" s="2">
        <v>4.4000000000000004</v>
      </c>
      <c r="D98" s="2">
        <v>3.94</v>
      </c>
      <c r="E98" s="2">
        <v>2.94</v>
      </c>
      <c r="F98" s="2">
        <v>5.75</v>
      </c>
      <c r="G98" s="2">
        <v>5.09</v>
      </c>
      <c r="H98" s="2">
        <v>4.76</v>
      </c>
      <c r="I98" s="2">
        <v>3.55</v>
      </c>
      <c r="J98" s="2">
        <v>3.21</v>
      </c>
      <c r="K98" s="2">
        <v>5.45</v>
      </c>
      <c r="L98" s="2">
        <v>5.16</v>
      </c>
      <c r="M98" s="2">
        <v>4.57</v>
      </c>
      <c r="N98" s="2">
        <v>3.71</v>
      </c>
      <c r="O98" s="2">
        <v>3.02</v>
      </c>
      <c r="P98">
        <v>5.76</v>
      </c>
      <c r="Q98">
        <f t="shared" si="3"/>
        <v>53.463333333333324</v>
      </c>
      <c r="R98">
        <f t="shared" si="4"/>
        <v>82.91</v>
      </c>
    </row>
    <row r="99" spans="1:18">
      <c r="A99" s="2">
        <v>400</v>
      </c>
      <c r="B99" s="2">
        <v>5.41</v>
      </c>
      <c r="C99" s="2">
        <v>4.6100000000000003</v>
      </c>
      <c r="D99" s="2">
        <v>4.01</v>
      </c>
      <c r="E99" s="2">
        <v>2.87</v>
      </c>
      <c r="F99" s="2">
        <v>6.17</v>
      </c>
      <c r="G99" s="2">
        <v>5.43</v>
      </c>
      <c r="H99" s="2">
        <v>4.8899999999999997</v>
      </c>
      <c r="I99" s="2">
        <v>3.49</v>
      </c>
      <c r="J99" s="2">
        <v>3.21</v>
      </c>
      <c r="K99" s="2">
        <v>5.98</v>
      </c>
      <c r="L99" s="2">
        <v>5.53</v>
      </c>
      <c r="M99" s="2">
        <v>4.78</v>
      </c>
      <c r="N99" s="2">
        <v>3.71</v>
      </c>
      <c r="O99" s="2">
        <v>2.91</v>
      </c>
      <c r="P99">
        <v>6.32</v>
      </c>
      <c r="Q99">
        <f t="shared" si="3"/>
        <v>59.61999999999999</v>
      </c>
      <c r="R99">
        <f t="shared" si="4"/>
        <v>85.906666666666666</v>
      </c>
    </row>
    <row r="100" spans="1:18">
      <c r="A100" s="2">
        <v>454</v>
      </c>
      <c r="B100" s="2">
        <v>5.65</v>
      </c>
      <c r="C100" s="2">
        <v>4.7300000000000004</v>
      </c>
      <c r="D100" s="2">
        <v>4.01</v>
      </c>
      <c r="E100" s="2">
        <v>2.74</v>
      </c>
      <c r="F100" s="2">
        <v>6.41</v>
      </c>
      <c r="G100" s="2">
        <v>5.65</v>
      </c>
      <c r="H100" s="2">
        <v>4.8899999999999997</v>
      </c>
      <c r="I100" s="2">
        <v>3.37</v>
      </c>
      <c r="J100" s="2">
        <v>3.16</v>
      </c>
      <c r="K100" s="2">
        <v>6.36</v>
      </c>
      <c r="L100" s="2">
        <v>5.77</v>
      </c>
      <c r="M100" s="2">
        <v>4.8600000000000003</v>
      </c>
      <c r="N100" s="2">
        <v>3.63</v>
      </c>
      <c r="O100" s="2">
        <v>2.75</v>
      </c>
      <c r="P100">
        <v>6.69</v>
      </c>
      <c r="Q100">
        <f t="shared" si="3"/>
        <v>66.106666666666655</v>
      </c>
      <c r="R100">
        <f t="shared" si="4"/>
        <v>88.79</v>
      </c>
    </row>
    <row r="101" spans="1:18">
      <c r="A101" s="2">
        <v>516</v>
      </c>
      <c r="B101" s="2">
        <v>5.71</v>
      </c>
      <c r="C101" s="2">
        <v>4.7</v>
      </c>
      <c r="D101" s="2">
        <v>3.88</v>
      </c>
      <c r="E101" s="2">
        <v>2.52</v>
      </c>
      <c r="F101" s="2">
        <v>6.39</v>
      </c>
      <c r="G101" s="2">
        <v>5.68</v>
      </c>
      <c r="H101" s="2">
        <v>4.71</v>
      </c>
      <c r="I101" s="2">
        <v>3.17</v>
      </c>
      <c r="J101" s="2">
        <v>3.03</v>
      </c>
      <c r="K101" s="2">
        <v>6.51</v>
      </c>
      <c r="L101" s="2">
        <v>5.82</v>
      </c>
      <c r="M101" s="2">
        <v>4.7699999999999996</v>
      </c>
      <c r="N101" s="2">
        <v>3.46</v>
      </c>
      <c r="O101" s="2">
        <v>2.5</v>
      </c>
      <c r="P101">
        <v>6.79</v>
      </c>
      <c r="Q101">
        <f t="shared" si="3"/>
        <v>72.669999999999987</v>
      </c>
      <c r="R101">
        <f t="shared" si="4"/>
        <v>91.473333333333343</v>
      </c>
    </row>
    <row r="102" spans="1:18">
      <c r="A102" s="2">
        <v>586</v>
      </c>
      <c r="B102" s="2">
        <v>5.55</v>
      </c>
      <c r="C102" s="2">
        <v>4.5</v>
      </c>
      <c r="D102" s="2">
        <v>3.6</v>
      </c>
      <c r="E102" s="2">
        <v>2.21</v>
      </c>
      <c r="F102" s="2">
        <v>6.07</v>
      </c>
      <c r="G102" s="2">
        <v>5.48</v>
      </c>
      <c r="H102" s="2">
        <v>4.34</v>
      </c>
      <c r="I102" s="2">
        <v>2.86</v>
      </c>
      <c r="J102" s="2">
        <v>2.81</v>
      </c>
      <c r="K102" s="2">
        <v>6.37</v>
      </c>
      <c r="L102" s="2">
        <v>5.63</v>
      </c>
      <c r="M102" s="2">
        <v>4.4800000000000004</v>
      </c>
      <c r="N102" s="2">
        <v>3.17</v>
      </c>
      <c r="O102" s="2">
        <v>2.17</v>
      </c>
      <c r="P102">
        <v>6.58</v>
      </c>
      <c r="Q102">
        <f t="shared" si="3"/>
        <v>79.009999999999991</v>
      </c>
      <c r="R102">
        <f t="shared" si="4"/>
        <v>93.87</v>
      </c>
    </row>
    <row r="103" spans="1:18">
      <c r="A103" s="2">
        <v>666</v>
      </c>
      <c r="B103" s="2">
        <v>5.14</v>
      </c>
      <c r="C103" s="2">
        <v>4.09</v>
      </c>
      <c r="D103" s="2">
        <v>3.17</v>
      </c>
      <c r="E103" s="2">
        <v>1.82</v>
      </c>
      <c r="F103" s="2">
        <v>5.48</v>
      </c>
      <c r="G103" s="2">
        <v>5.04</v>
      </c>
      <c r="H103" s="2">
        <v>3.78</v>
      </c>
      <c r="I103" s="2">
        <v>2.4500000000000002</v>
      </c>
      <c r="J103" s="2">
        <v>2.48</v>
      </c>
      <c r="K103" s="2">
        <v>5.91</v>
      </c>
      <c r="L103" s="2">
        <v>5.19</v>
      </c>
      <c r="M103" s="2">
        <v>4</v>
      </c>
      <c r="N103" s="2">
        <v>2.77</v>
      </c>
      <c r="O103" s="2">
        <v>1.77</v>
      </c>
      <c r="P103">
        <v>6.06</v>
      </c>
      <c r="Q103">
        <f t="shared" si="3"/>
        <v>84.826666666666654</v>
      </c>
      <c r="R103">
        <f t="shared" si="4"/>
        <v>95.893333333333345</v>
      </c>
    </row>
    <row r="104" spans="1:18">
      <c r="A104" s="2">
        <v>756</v>
      </c>
      <c r="B104" s="69">
        <v>4.5199999999999996</v>
      </c>
      <c r="C104" s="2">
        <v>3.52</v>
      </c>
      <c r="D104" s="2">
        <v>2.64</v>
      </c>
      <c r="E104" s="69">
        <v>1.39</v>
      </c>
      <c r="F104" s="2">
        <v>4.6399999999999997</v>
      </c>
      <c r="G104" s="2">
        <v>4.4000000000000004</v>
      </c>
      <c r="H104" s="2">
        <v>3.09</v>
      </c>
      <c r="I104" s="2">
        <v>1.97</v>
      </c>
      <c r="J104" s="69">
        <v>2.08</v>
      </c>
      <c r="K104" s="69">
        <v>5.16</v>
      </c>
      <c r="L104" s="2">
        <v>4.53</v>
      </c>
      <c r="M104" s="2">
        <v>3.35</v>
      </c>
      <c r="N104" s="69">
        <v>2.29</v>
      </c>
      <c r="O104" s="2">
        <v>1.33</v>
      </c>
      <c r="P104">
        <v>5.25</v>
      </c>
      <c r="Q104">
        <f t="shared" si="3"/>
        <v>89.84333333333332</v>
      </c>
      <c r="R104">
        <f t="shared" si="4"/>
        <v>97.493333333333339</v>
      </c>
    </row>
    <row r="105" spans="1:18">
      <c r="A105" s="2">
        <v>859</v>
      </c>
      <c r="B105" s="69">
        <v>3.75</v>
      </c>
      <c r="C105" s="2">
        <v>2.83</v>
      </c>
      <c r="D105" s="2">
        <v>2.04</v>
      </c>
      <c r="E105" s="69">
        <v>0.96</v>
      </c>
      <c r="F105" s="2">
        <v>3.67</v>
      </c>
      <c r="G105" s="2">
        <v>3.6</v>
      </c>
      <c r="H105" s="2">
        <v>2.34</v>
      </c>
      <c r="I105" s="2">
        <v>1.47</v>
      </c>
      <c r="J105" s="69">
        <v>1.63</v>
      </c>
      <c r="K105" s="69">
        <v>4.21</v>
      </c>
      <c r="L105" s="2">
        <v>3.71</v>
      </c>
      <c r="M105" s="2">
        <v>2.63</v>
      </c>
      <c r="N105" s="69">
        <v>1.77</v>
      </c>
      <c r="O105" s="2">
        <v>0.91</v>
      </c>
      <c r="P105">
        <v>4.26</v>
      </c>
      <c r="Q105">
        <f t="shared" si="3"/>
        <v>93.889999999999986</v>
      </c>
      <c r="R105">
        <f t="shared" si="4"/>
        <v>98.660000000000011</v>
      </c>
    </row>
    <row r="106" spans="1:18">
      <c r="A106" s="2">
        <v>976</v>
      </c>
      <c r="B106" s="2">
        <v>2.9</v>
      </c>
      <c r="C106" s="2">
        <v>2.09</v>
      </c>
      <c r="D106" s="2">
        <v>1.44</v>
      </c>
      <c r="E106" s="2">
        <v>0.57999999999999996</v>
      </c>
      <c r="F106" s="2">
        <v>2.68</v>
      </c>
      <c r="G106" s="2">
        <v>2.75</v>
      </c>
      <c r="H106" s="2">
        <v>1.61</v>
      </c>
      <c r="I106" s="2">
        <v>0.99</v>
      </c>
      <c r="J106" s="2">
        <v>1.18</v>
      </c>
      <c r="K106" s="2">
        <v>3.17</v>
      </c>
      <c r="L106" s="2">
        <v>2.81</v>
      </c>
      <c r="M106" s="2">
        <v>1.9</v>
      </c>
      <c r="N106" s="2">
        <v>1.25</v>
      </c>
      <c r="O106" s="2">
        <v>0.55000000000000004</v>
      </c>
      <c r="P106">
        <v>3.21</v>
      </c>
      <c r="Q106">
        <f t="shared" si="3"/>
        <v>96.909999999999982</v>
      </c>
      <c r="R106">
        <f t="shared" si="4"/>
        <v>99.43</v>
      </c>
    </row>
    <row r="107" spans="1:18">
      <c r="A107" s="2">
        <v>1110</v>
      </c>
      <c r="B107" s="2">
        <v>2.06</v>
      </c>
      <c r="C107" s="2">
        <v>1.38</v>
      </c>
      <c r="D107" s="2">
        <v>0.91</v>
      </c>
      <c r="E107" s="2">
        <v>0.2</v>
      </c>
      <c r="F107" s="2">
        <v>1.71</v>
      </c>
      <c r="G107" s="2">
        <v>1.92</v>
      </c>
      <c r="H107" s="2">
        <v>0.88</v>
      </c>
      <c r="I107" s="2">
        <v>0.55000000000000004</v>
      </c>
      <c r="J107" s="2">
        <v>0.78</v>
      </c>
      <c r="K107" s="2">
        <v>2.13</v>
      </c>
      <c r="L107" s="2">
        <v>1.93</v>
      </c>
      <c r="M107" s="2">
        <v>1.21</v>
      </c>
      <c r="N107" s="2">
        <v>0.8</v>
      </c>
      <c r="O107" s="2">
        <v>0.21</v>
      </c>
      <c r="P107">
        <v>2.16</v>
      </c>
      <c r="Q107">
        <f t="shared" si="3"/>
        <v>98.909999999999982</v>
      </c>
      <c r="R107">
        <f t="shared" si="4"/>
        <v>99.826666666666668</v>
      </c>
    </row>
    <row r="108" spans="1:18">
      <c r="A108" s="2">
        <v>1260</v>
      </c>
      <c r="B108" s="2">
        <v>1.25</v>
      </c>
      <c r="C108" s="2">
        <v>0.67</v>
      </c>
      <c r="D108" s="2">
        <v>0.38</v>
      </c>
      <c r="E108" s="2">
        <v>0</v>
      </c>
      <c r="F108" s="2">
        <v>0.73</v>
      </c>
      <c r="G108" s="2">
        <v>1.08</v>
      </c>
      <c r="H108" s="2">
        <v>0.15</v>
      </c>
      <c r="I108" s="2">
        <v>0.14000000000000001</v>
      </c>
      <c r="J108" s="2">
        <v>0.41</v>
      </c>
      <c r="K108" s="2">
        <v>1.0900000000000001</v>
      </c>
      <c r="L108" s="2">
        <v>1.04</v>
      </c>
      <c r="M108" s="2">
        <v>0.51</v>
      </c>
      <c r="N108" s="2">
        <v>0.35</v>
      </c>
      <c r="O108" s="2">
        <v>0.02</v>
      </c>
      <c r="P108">
        <v>1.1200000000000001</v>
      </c>
      <c r="Q108">
        <f t="shared" si="3"/>
        <v>99.889999999999986</v>
      </c>
      <c r="R108">
        <f t="shared" si="4"/>
        <v>99.97</v>
      </c>
    </row>
    <row r="109" spans="1:18">
      <c r="A109" s="2">
        <v>1430</v>
      </c>
      <c r="B109" s="2">
        <v>0.44</v>
      </c>
      <c r="C109" s="2">
        <v>0.06</v>
      </c>
      <c r="D109" s="2">
        <v>0</v>
      </c>
      <c r="E109" s="2">
        <v>0</v>
      </c>
      <c r="F109" s="2">
        <v>0.01</v>
      </c>
      <c r="G109" s="2">
        <v>0.26</v>
      </c>
      <c r="H109" s="2">
        <v>0</v>
      </c>
      <c r="I109" s="2">
        <v>0</v>
      </c>
      <c r="J109" s="2">
        <v>0.1</v>
      </c>
      <c r="K109" s="2">
        <v>0.08</v>
      </c>
      <c r="L109" s="2">
        <v>0.17</v>
      </c>
      <c r="M109" s="2">
        <v>0.04</v>
      </c>
      <c r="N109" s="2">
        <v>0</v>
      </c>
      <c r="O109" s="2">
        <v>0</v>
      </c>
      <c r="P109">
        <v>0.23</v>
      </c>
      <c r="Q109">
        <f t="shared" si="3"/>
        <v>99.996666666666655</v>
      </c>
      <c r="R109">
        <f t="shared" si="4"/>
        <v>100.00333333333333</v>
      </c>
    </row>
    <row r="110" spans="1:18">
      <c r="A110" s="2">
        <v>1630</v>
      </c>
      <c r="B110" s="2">
        <v>0.01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>
        <v>0</v>
      </c>
      <c r="Q110">
        <f t="shared" si="3"/>
        <v>99.996666666666655</v>
      </c>
      <c r="R110">
        <f t="shared" si="4"/>
        <v>100.00333333333333</v>
      </c>
    </row>
    <row r="111" spans="1:18">
      <c r="A111" s="2">
        <v>1850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>
        <v>0</v>
      </c>
      <c r="Q111">
        <f t="shared" si="3"/>
        <v>99.996666666666655</v>
      </c>
      <c r="R111">
        <f t="shared" si="4"/>
        <v>100.00333333333333</v>
      </c>
    </row>
    <row r="112" spans="1:18">
      <c r="A112" s="2">
        <v>2100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>
        <v>0</v>
      </c>
      <c r="Q112">
        <f t="shared" si="3"/>
        <v>99.996666666666655</v>
      </c>
      <c r="R112">
        <f t="shared" si="4"/>
        <v>100.00333333333333</v>
      </c>
    </row>
    <row r="113" spans="1:19">
      <c r="A113" s="2">
        <v>2390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>
        <v>0</v>
      </c>
      <c r="Q113">
        <f t="shared" si="3"/>
        <v>99.996666666666655</v>
      </c>
      <c r="R113">
        <f t="shared" si="4"/>
        <v>100.00333333333333</v>
      </c>
    </row>
    <row r="114" spans="1:19">
      <c r="A114" s="2">
        <v>2710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>
        <v>0</v>
      </c>
      <c r="Q114">
        <f t="shared" si="3"/>
        <v>99.996666666666655</v>
      </c>
      <c r="R114">
        <f t="shared" si="4"/>
        <v>100.00333333333333</v>
      </c>
    </row>
    <row r="115" spans="1:19">
      <c r="A115" s="69">
        <v>3080</v>
      </c>
      <c r="B115" s="69">
        <v>0</v>
      </c>
      <c r="C115" s="69">
        <v>0</v>
      </c>
      <c r="D115" s="2">
        <v>0</v>
      </c>
      <c r="E115" s="2">
        <v>0</v>
      </c>
      <c r="F115" s="2">
        <v>0</v>
      </c>
      <c r="G115" s="69">
        <v>0</v>
      </c>
      <c r="H115" s="2">
        <v>0</v>
      </c>
      <c r="I115" s="69">
        <v>0</v>
      </c>
      <c r="J115" s="2">
        <v>0</v>
      </c>
      <c r="K115" s="69">
        <v>0</v>
      </c>
      <c r="L115" s="69">
        <v>0</v>
      </c>
      <c r="M115" s="69">
        <v>0</v>
      </c>
      <c r="N115" s="69">
        <v>0</v>
      </c>
      <c r="O115" s="2">
        <v>0</v>
      </c>
      <c r="P115">
        <v>0</v>
      </c>
      <c r="Q115">
        <f t="shared" si="3"/>
        <v>99.996666666666655</v>
      </c>
      <c r="R115">
        <f t="shared" si="4"/>
        <v>100.00333333333333</v>
      </c>
    </row>
    <row r="116" spans="1:19">
      <c r="A116" s="2">
        <v>3500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>
        <v>0</v>
      </c>
      <c r="Q116">
        <f t="shared" si="3"/>
        <v>99.996666666666655</v>
      </c>
      <c r="R116">
        <f t="shared" si="4"/>
        <v>100.00333333333333</v>
      </c>
    </row>
    <row r="117" spans="1:19">
      <c r="B117" s="2">
        <f>SUM(B16:B116)</f>
        <v>99.980000000000018</v>
      </c>
      <c r="C117" s="2">
        <f t="shared" ref="C117:P117" si="5">SUM(C16:C116)</f>
        <v>99.980000000000018</v>
      </c>
      <c r="D117" s="2">
        <f t="shared" si="5"/>
        <v>100.02</v>
      </c>
      <c r="E117" s="2">
        <f t="shared" si="5"/>
        <v>99.959999999999965</v>
      </c>
      <c r="F117" s="2">
        <f t="shared" si="5"/>
        <v>99.980000000000018</v>
      </c>
      <c r="G117" s="2">
        <f t="shared" si="5"/>
        <v>100.01000000000003</v>
      </c>
      <c r="H117" s="2">
        <f t="shared" si="5"/>
        <v>100.01</v>
      </c>
      <c r="I117" s="2">
        <f t="shared" si="5"/>
        <v>99.999999999999986</v>
      </c>
      <c r="J117" s="2">
        <f t="shared" si="5"/>
        <v>100.04999999999998</v>
      </c>
      <c r="K117" s="2">
        <f t="shared" si="5"/>
        <v>100.03</v>
      </c>
      <c r="L117" s="2">
        <f t="shared" si="5"/>
        <v>100.01</v>
      </c>
      <c r="M117" s="2">
        <f t="shared" si="5"/>
        <v>100</v>
      </c>
      <c r="N117" s="2">
        <f t="shared" si="5"/>
        <v>99.999999999999972</v>
      </c>
      <c r="O117" s="2">
        <f t="shared" si="5"/>
        <v>99.999999999999972</v>
      </c>
      <c r="P117" s="2">
        <f t="shared" si="5"/>
        <v>99.980000000000018</v>
      </c>
      <c r="S117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F32A4-1F9F-AC41-8E3B-8E3C4AF4CD6A}">
  <dimension ref="A1:BG5807"/>
  <sheetViews>
    <sheetView tabSelected="1" zoomScale="75" workbookViewId="0">
      <selection activeCell="C1" sqref="C1"/>
    </sheetView>
  </sheetViews>
  <sheetFormatPr defaultColWidth="7.5" defaultRowHeight="15.95"/>
  <cols>
    <col min="1" max="1" width="7.5" style="46"/>
    <col min="18" max="18" width="2" style="83" customWidth="1"/>
    <col min="19" max="19" width="7.5" style="6"/>
    <col min="20" max="35" width="7.5" style="83"/>
    <col min="36" max="36" width="3" style="83" customWidth="1"/>
    <col min="37" max="37" width="7.5" style="6"/>
    <col min="38" max="54" width="7.5" style="83"/>
    <col min="55" max="55" width="21" style="83" customWidth="1"/>
    <col min="56" max="58" width="7.5" style="83"/>
    <col min="59" max="59" width="8.625" style="83" customWidth="1"/>
    <col min="60" max="16384" width="7.5" style="83"/>
  </cols>
  <sheetData>
    <row r="1" spans="1:59">
      <c r="A1" s="93" t="s">
        <v>104</v>
      </c>
    </row>
    <row r="3" spans="1:59" s="6" customFormat="1" ht="41.1" customHeight="1">
      <c r="A3" s="46"/>
      <c r="B3" s="46" t="s">
        <v>105</v>
      </c>
      <c r="C3" s="46"/>
      <c r="D3" s="46"/>
      <c r="E3" s="46"/>
      <c r="F3" s="46" t="s">
        <v>106</v>
      </c>
      <c r="G3" s="46"/>
      <c r="H3" s="46"/>
      <c r="I3" s="46"/>
      <c r="J3" s="46" t="s">
        <v>107</v>
      </c>
      <c r="K3" s="46"/>
      <c r="L3" s="46"/>
      <c r="M3" s="46"/>
      <c r="N3" s="46" t="s">
        <v>108</v>
      </c>
      <c r="O3" s="46"/>
      <c r="P3" s="46"/>
      <c r="Q3" s="46"/>
      <c r="S3" s="46"/>
      <c r="T3" s="46" t="s">
        <v>109</v>
      </c>
      <c r="U3" s="46"/>
      <c r="V3" s="46"/>
      <c r="W3" s="46"/>
      <c r="X3" s="46" t="s">
        <v>110</v>
      </c>
      <c r="Y3" s="46"/>
      <c r="Z3" s="46"/>
      <c r="AA3" s="46"/>
      <c r="AB3" s="46" t="s">
        <v>111</v>
      </c>
      <c r="AC3" s="46"/>
      <c r="AD3" s="46"/>
      <c r="AE3" s="46"/>
      <c r="AF3" s="46" t="s">
        <v>112</v>
      </c>
      <c r="AG3" s="46"/>
      <c r="AH3" s="46"/>
      <c r="AI3" s="46"/>
      <c r="AJ3" s="46"/>
      <c r="AL3" s="6" t="s">
        <v>113</v>
      </c>
      <c r="AP3" s="6" t="s">
        <v>114</v>
      </c>
      <c r="AT3" s="6" t="s">
        <v>115</v>
      </c>
      <c r="AX3" s="6" t="s">
        <v>116</v>
      </c>
    </row>
    <row r="4" spans="1:59" s="3" customFormat="1" ht="51">
      <c r="A4" s="62" t="s">
        <v>117</v>
      </c>
      <c r="B4" s="62" t="s">
        <v>118</v>
      </c>
      <c r="C4" s="62" t="s">
        <v>119</v>
      </c>
      <c r="D4" s="62" t="s">
        <v>120</v>
      </c>
      <c r="E4" s="62" t="s">
        <v>121</v>
      </c>
      <c r="F4" s="62" t="s">
        <v>122</v>
      </c>
      <c r="G4" s="62" t="s">
        <v>123</v>
      </c>
      <c r="H4" s="62" t="s">
        <v>124</v>
      </c>
      <c r="I4" s="62" t="s">
        <v>125</v>
      </c>
      <c r="J4" s="62" t="s">
        <v>126</v>
      </c>
      <c r="K4" s="62" t="s">
        <v>127</v>
      </c>
      <c r="L4" s="62" t="s">
        <v>128</v>
      </c>
      <c r="M4" s="62" t="s">
        <v>129</v>
      </c>
      <c r="N4" s="62" t="s">
        <v>130</v>
      </c>
      <c r="O4" s="62" t="s">
        <v>131</v>
      </c>
      <c r="P4" s="62" t="s">
        <v>132</v>
      </c>
      <c r="Q4" s="62" t="s">
        <v>133</v>
      </c>
      <c r="S4" s="62" t="s">
        <v>117</v>
      </c>
      <c r="T4" s="62" t="s">
        <v>118</v>
      </c>
      <c r="U4" s="62" t="s">
        <v>119</v>
      </c>
      <c r="V4" s="62" t="s">
        <v>120</v>
      </c>
      <c r="W4" s="62" t="s">
        <v>121</v>
      </c>
      <c r="X4" s="62" t="s">
        <v>122</v>
      </c>
      <c r="Y4" s="62" t="s">
        <v>123</v>
      </c>
      <c r="Z4" s="62" t="s">
        <v>124</v>
      </c>
      <c r="AA4" s="62" t="s">
        <v>125</v>
      </c>
      <c r="AB4" s="62" t="s">
        <v>126</v>
      </c>
      <c r="AC4" s="62" t="s">
        <v>127</v>
      </c>
      <c r="AD4" s="62" t="s">
        <v>128</v>
      </c>
      <c r="AE4" s="62" t="s">
        <v>129</v>
      </c>
      <c r="AF4" s="62" t="s">
        <v>130</v>
      </c>
      <c r="AG4" s="62" t="s">
        <v>131</v>
      </c>
      <c r="AH4" s="62" t="s">
        <v>132</v>
      </c>
      <c r="AI4" s="62" t="s">
        <v>133</v>
      </c>
      <c r="AJ4" s="62"/>
      <c r="AK4" s="8" t="s">
        <v>117</v>
      </c>
      <c r="AL4" s="8" t="s">
        <v>118</v>
      </c>
      <c r="AM4" s="8" t="s">
        <v>119</v>
      </c>
      <c r="AN4" s="8" t="s">
        <v>120</v>
      </c>
      <c r="AO4" s="8" t="s">
        <v>121</v>
      </c>
      <c r="AP4" s="8" t="s">
        <v>122</v>
      </c>
      <c r="AQ4" s="8" t="s">
        <v>123</v>
      </c>
      <c r="AR4" s="8" t="s">
        <v>124</v>
      </c>
      <c r="AS4" s="8" t="s">
        <v>125</v>
      </c>
      <c r="AT4" s="8" t="s">
        <v>126</v>
      </c>
      <c r="AU4" s="8" t="s">
        <v>127</v>
      </c>
      <c r="AV4" s="8" t="s">
        <v>128</v>
      </c>
      <c r="AW4" s="8" t="s">
        <v>129</v>
      </c>
      <c r="AX4" s="8" t="s">
        <v>130</v>
      </c>
      <c r="AY4" s="8" t="s">
        <v>131</v>
      </c>
      <c r="AZ4" s="8" t="s">
        <v>132</v>
      </c>
      <c r="BA4" s="8" t="s">
        <v>133</v>
      </c>
      <c r="BB4" s="8"/>
      <c r="BD4" s="3" t="s">
        <v>134</v>
      </c>
      <c r="BE4" s="3" t="s">
        <v>135</v>
      </c>
      <c r="BF4" s="3" t="s">
        <v>136</v>
      </c>
      <c r="BG4" s="3" t="s">
        <v>38</v>
      </c>
    </row>
    <row r="5" spans="1:59">
      <c r="B5">
        <v>0.26529999999999998</v>
      </c>
      <c r="C5">
        <v>0.2601</v>
      </c>
      <c r="D5">
        <v>0.23724999999999999</v>
      </c>
      <c r="E5">
        <v>0.23409090909090915</v>
      </c>
      <c r="F5">
        <v>0.22785365853658543</v>
      </c>
      <c r="G5">
        <v>0.22695238095238096</v>
      </c>
      <c r="H5">
        <v>0.22636585365853665</v>
      </c>
      <c r="I5">
        <v>0.22524390243902434</v>
      </c>
      <c r="J5">
        <v>0.22448000000000001</v>
      </c>
      <c r="K5">
        <v>0.22344000000000008</v>
      </c>
      <c r="L5">
        <v>0.22414999999999999</v>
      </c>
      <c r="M5">
        <v>0.22081818181818175</v>
      </c>
      <c r="N5">
        <v>0.21943564356435652</v>
      </c>
      <c r="O5">
        <v>0.21955000000000002</v>
      </c>
      <c r="P5">
        <v>0.22786069651741292</v>
      </c>
      <c r="Q5">
        <v>0.22296019900497516</v>
      </c>
      <c r="S5" s="3"/>
      <c r="T5" s="84">
        <v>0.23680000000000007</v>
      </c>
      <c r="U5" s="84">
        <v>0.23154545454545455</v>
      </c>
      <c r="V5" s="84">
        <v>0.23810000000000003</v>
      </c>
      <c r="W5" s="84">
        <v>0.23810000000000003</v>
      </c>
      <c r="X5" s="84">
        <v>0.23180487804878053</v>
      </c>
      <c r="Y5" s="84">
        <v>0.23964444444444455</v>
      </c>
      <c r="Z5" s="84">
        <v>0.24138095238095239</v>
      </c>
      <c r="AA5" s="84">
        <v>0.23900000000000013</v>
      </c>
      <c r="AB5" s="84">
        <v>0.23423000000000002</v>
      </c>
      <c r="AC5" s="84">
        <v>0.23431999999999997</v>
      </c>
      <c r="AD5" s="84">
        <v>0.23265999999999998</v>
      </c>
      <c r="AE5" s="84">
        <v>0.24020408163265308</v>
      </c>
      <c r="AF5" s="84">
        <v>0.24168999999999982</v>
      </c>
      <c r="AG5" s="84">
        <v>0.23432999999999982</v>
      </c>
      <c r="AH5" s="84">
        <v>0.23322167487684711</v>
      </c>
      <c r="AI5" s="84">
        <v>0.23653201970443338</v>
      </c>
      <c r="AJ5" s="84"/>
      <c r="AL5" s="6">
        <v>0.26866666666666661</v>
      </c>
      <c r="AM5" s="3">
        <v>0.25481818181818183</v>
      </c>
      <c r="AN5" s="3">
        <v>0.254</v>
      </c>
      <c r="AO5" s="3">
        <v>0.25299999999999995</v>
      </c>
      <c r="AP5" s="3">
        <v>0.24769999999999998</v>
      </c>
      <c r="AQ5" s="3">
        <v>0.24712500000000004</v>
      </c>
      <c r="AR5" s="3">
        <v>0.24543902439024401</v>
      </c>
      <c r="AS5" s="3">
        <v>0.24132500000000009</v>
      </c>
      <c r="AT5" s="3">
        <v>0.24232000000000004</v>
      </c>
      <c r="AU5" s="3">
        <v>0.23539000000000018</v>
      </c>
      <c r="AV5" s="3">
        <v>0.23616000000000015</v>
      </c>
      <c r="AW5" s="3">
        <v>0.23839393939393946</v>
      </c>
      <c r="AX5" s="3">
        <v>0.23475499999999982</v>
      </c>
      <c r="AY5" s="3">
        <v>0.23367499999999999</v>
      </c>
      <c r="AZ5" s="3">
        <v>0.23036999999999985</v>
      </c>
      <c r="BA5" s="3">
        <v>0.23357711442786072</v>
      </c>
      <c r="BB5" s="3"/>
      <c r="BC5" s="83" t="s">
        <v>137</v>
      </c>
      <c r="BD5" s="83" t="s">
        <v>138</v>
      </c>
      <c r="BE5" s="83" t="s">
        <v>138</v>
      </c>
      <c r="BF5" s="83" t="s">
        <v>138</v>
      </c>
    </row>
    <row r="6" spans="1:59">
      <c r="A6" s="46">
        <v>3</v>
      </c>
      <c r="B6">
        <v>0.59099999999999997</v>
      </c>
      <c r="C6">
        <v>0.27699999999999997</v>
      </c>
      <c r="D6">
        <v>0.27599999999999997</v>
      </c>
      <c r="E6">
        <v>0.23600000000000002</v>
      </c>
      <c r="F6">
        <v>0.25</v>
      </c>
      <c r="G6">
        <v>0.21199999999999999</v>
      </c>
      <c r="H6">
        <v>0.23</v>
      </c>
      <c r="I6">
        <v>0.20500000000000002</v>
      </c>
      <c r="J6">
        <v>0.24800000000000003</v>
      </c>
      <c r="K6">
        <v>0.216</v>
      </c>
      <c r="L6">
        <v>0.22700000000000001</v>
      </c>
      <c r="M6">
        <v>0.23900000000000002</v>
      </c>
      <c r="N6">
        <v>0.24400000000000002</v>
      </c>
      <c r="O6">
        <v>0.23</v>
      </c>
      <c r="P6">
        <v>0.22900000000000001</v>
      </c>
      <c r="Q6">
        <v>0.24200000000000002</v>
      </c>
      <c r="S6" s="6">
        <v>3</v>
      </c>
      <c r="T6" s="83">
        <v>0.217</v>
      </c>
      <c r="U6" s="83">
        <v>0.24300000000000002</v>
      </c>
      <c r="V6" s="83">
        <v>0.25799999999999995</v>
      </c>
      <c r="W6" s="83">
        <v>0.25799999999999995</v>
      </c>
      <c r="X6" s="83">
        <v>0.24300000000000002</v>
      </c>
      <c r="Y6" s="83">
        <v>0.24800000000000003</v>
      </c>
      <c r="Z6" s="83">
        <v>0.24600000000000002</v>
      </c>
      <c r="AA6" s="83">
        <v>0.25899999999999995</v>
      </c>
      <c r="AB6" s="83">
        <v>0.25599999999999995</v>
      </c>
      <c r="AC6" s="83">
        <v>0.24800000000000003</v>
      </c>
      <c r="AD6" s="83">
        <v>0.23200000000000001</v>
      </c>
      <c r="AE6" s="83">
        <v>8.3000000000000004E-2</v>
      </c>
      <c r="AF6" s="83">
        <v>0.25599999999999995</v>
      </c>
      <c r="AG6" s="83">
        <v>0.26899999999999996</v>
      </c>
      <c r="AH6" s="83">
        <v>0.182</v>
      </c>
      <c r="AI6" s="83">
        <v>0.24800000000000003</v>
      </c>
      <c r="AK6" s="3">
        <v>3</v>
      </c>
      <c r="AL6" s="84">
        <v>0.28299999999999997</v>
      </c>
      <c r="AM6" s="83">
        <v>0.26499999999999996</v>
      </c>
      <c r="AN6" s="83">
        <v>0.26399999999999996</v>
      </c>
      <c r="AO6" s="83">
        <v>0.26999999999999996</v>
      </c>
      <c r="AP6" s="83">
        <v>0.27399999999999997</v>
      </c>
      <c r="AQ6" s="83">
        <v>0.251</v>
      </c>
      <c r="AR6" s="83">
        <v>0.33699999999999997</v>
      </c>
      <c r="AS6" s="83">
        <v>0.25600000000000001</v>
      </c>
      <c r="AT6" s="83">
        <v>0.23800000000000002</v>
      </c>
      <c r="AU6" s="83">
        <v>0.24100000000000002</v>
      </c>
      <c r="AV6" s="83">
        <v>0.24500000000000002</v>
      </c>
      <c r="AW6" s="83">
        <v>0.26099999999999995</v>
      </c>
      <c r="AX6" s="83">
        <v>0.26199999999999996</v>
      </c>
      <c r="AY6" s="83">
        <v>0.25699999999999995</v>
      </c>
      <c r="AZ6" s="83">
        <v>0.24800000000000003</v>
      </c>
      <c r="BA6" s="83">
        <v>0.25</v>
      </c>
      <c r="BC6" s="83" t="s">
        <v>118</v>
      </c>
      <c r="BD6" s="83">
        <v>0.26529999999999998</v>
      </c>
      <c r="BE6" s="83">
        <v>0.23680000000000007</v>
      </c>
      <c r="BF6" s="83">
        <v>0.26866666666666661</v>
      </c>
      <c r="BG6" s="83">
        <v>0.25692222222222222</v>
      </c>
    </row>
    <row r="7" spans="1:59">
      <c r="A7" s="46">
        <v>6</v>
      </c>
      <c r="B7">
        <v>0.25699999999999995</v>
      </c>
      <c r="C7">
        <v>0.27899999999999997</v>
      </c>
      <c r="D7">
        <v>0.25899999999999995</v>
      </c>
      <c r="E7">
        <v>0.24600000000000002</v>
      </c>
      <c r="F7">
        <v>0.24800000000000003</v>
      </c>
      <c r="G7">
        <v>0.24300000000000002</v>
      </c>
      <c r="H7">
        <v>0.23500000000000001</v>
      </c>
      <c r="I7">
        <v>0.22</v>
      </c>
      <c r="J7">
        <v>0.224</v>
      </c>
      <c r="K7">
        <v>0.222</v>
      </c>
      <c r="L7">
        <v>0.23100000000000001</v>
      </c>
      <c r="M7">
        <v>0.22700000000000001</v>
      </c>
      <c r="N7">
        <v>0.22900000000000001</v>
      </c>
      <c r="O7">
        <v>0.23100000000000001</v>
      </c>
      <c r="P7">
        <v>0.22600000000000001</v>
      </c>
      <c r="Q7">
        <v>0.223</v>
      </c>
      <c r="S7" s="6">
        <v>6</v>
      </c>
      <c r="T7" s="83">
        <v>0.23200000000000001</v>
      </c>
      <c r="U7" s="83">
        <v>0.23300000000000001</v>
      </c>
      <c r="V7" s="83">
        <v>0.25999999999999995</v>
      </c>
      <c r="W7" s="83">
        <v>0.25999999999999995</v>
      </c>
      <c r="X7" s="83">
        <v>0.23100000000000001</v>
      </c>
      <c r="Y7" s="83">
        <v>0.25</v>
      </c>
      <c r="Z7" s="83">
        <v>0.24700000000000003</v>
      </c>
      <c r="AA7" s="83">
        <v>0.24400000000000002</v>
      </c>
      <c r="AB7" s="83">
        <v>0.24500000000000002</v>
      </c>
      <c r="AC7" s="83">
        <v>0.24900000000000003</v>
      </c>
      <c r="AD7" s="83">
        <v>0.22500000000000001</v>
      </c>
      <c r="AE7" s="83">
        <v>0.24100000000000002</v>
      </c>
      <c r="AF7" s="83">
        <v>0.25799999999999995</v>
      </c>
      <c r="AG7" s="83">
        <v>0.24500000000000002</v>
      </c>
      <c r="AH7" s="83">
        <v>0.24300000000000002</v>
      </c>
      <c r="AI7" s="83">
        <v>0.254</v>
      </c>
      <c r="AK7" s="6">
        <v>6</v>
      </c>
      <c r="AL7" s="83">
        <v>0.27499999999999997</v>
      </c>
      <c r="AM7" s="83">
        <v>0.26799999999999996</v>
      </c>
      <c r="AN7" s="83">
        <v>0.26799999999999996</v>
      </c>
      <c r="AO7" s="83">
        <v>0.26699999999999996</v>
      </c>
      <c r="AP7" s="83">
        <v>0.26799999999999996</v>
      </c>
      <c r="AQ7" s="83">
        <v>0.24600000000000002</v>
      </c>
      <c r="AR7" s="83">
        <v>0.26099999999999995</v>
      </c>
      <c r="AS7" s="83">
        <v>0.24200000000000002</v>
      </c>
      <c r="AT7" s="83">
        <v>0.24500000000000002</v>
      </c>
      <c r="AU7" s="83">
        <v>0.24800000000000003</v>
      </c>
      <c r="AV7" s="83">
        <v>0.251</v>
      </c>
      <c r="AW7" s="83">
        <v>0.25599999999999995</v>
      </c>
      <c r="AX7" s="83">
        <v>0.25599999999999995</v>
      </c>
      <c r="AY7" s="83">
        <v>0.251</v>
      </c>
      <c r="AZ7" s="83">
        <v>0.24600000000000002</v>
      </c>
      <c r="BA7" s="83">
        <v>0.24700000000000003</v>
      </c>
      <c r="BC7" s="83" t="s">
        <v>119</v>
      </c>
      <c r="BD7" s="83">
        <v>0.2601</v>
      </c>
      <c r="BE7" s="83">
        <v>0.23154545454545455</v>
      </c>
      <c r="BF7" s="83">
        <v>0.25481818181818183</v>
      </c>
      <c r="BG7" s="83">
        <v>0.24882121212121211</v>
      </c>
    </row>
    <row r="8" spans="1:59">
      <c r="A8" s="46">
        <v>9</v>
      </c>
      <c r="B8">
        <v>0.27999999999999997</v>
      </c>
      <c r="C8">
        <v>0.253</v>
      </c>
      <c r="D8">
        <v>0.27799999999999997</v>
      </c>
      <c r="E8">
        <v>0.253</v>
      </c>
      <c r="F8">
        <v>0.23600000000000002</v>
      </c>
      <c r="G8">
        <v>0.23900000000000002</v>
      </c>
      <c r="H8">
        <v>0.24100000000000002</v>
      </c>
      <c r="I8">
        <v>0.22700000000000001</v>
      </c>
      <c r="J8">
        <v>0.224</v>
      </c>
      <c r="K8">
        <v>0.23500000000000001</v>
      </c>
      <c r="L8">
        <v>0.24100000000000002</v>
      </c>
      <c r="M8">
        <v>0.217</v>
      </c>
      <c r="N8">
        <v>0.23600000000000002</v>
      </c>
      <c r="O8">
        <v>0.22900000000000001</v>
      </c>
      <c r="P8">
        <v>0.22700000000000001</v>
      </c>
      <c r="Q8">
        <v>0.21299999999999999</v>
      </c>
      <c r="S8" s="6">
        <v>9</v>
      </c>
      <c r="T8" s="83">
        <v>0.24600000000000002</v>
      </c>
      <c r="U8" s="83">
        <v>0.22</v>
      </c>
      <c r="V8" s="83">
        <v>0.251</v>
      </c>
      <c r="W8" s="83">
        <v>0.251</v>
      </c>
      <c r="X8" s="83">
        <v>0.23100000000000001</v>
      </c>
      <c r="Y8" s="83">
        <v>0.25999999999999995</v>
      </c>
      <c r="Z8" s="83">
        <v>0.23300000000000001</v>
      </c>
      <c r="AA8" s="83">
        <v>0.24000000000000002</v>
      </c>
      <c r="AB8" s="83">
        <v>0.23300000000000001</v>
      </c>
      <c r="AC8" s="83">
        <v>0.24500000000000002</v>
      </c>
      <c r="AD8" s="83">
        <v>0.23</v>
      </c>
      <c r="AE8" s="83">
        <v>0.22900000000000001</v>
      </c>
      <c r="AF8" s="83">
        <v>0.26499999999999996</v>
      </c>
      <c r="AG8" s="83">
        <v>0.254</v>
      </c>
      <c r="AH8" s="83">
        <v>0.24300000000000002</v>
      </c>
      <c r="AI8" s="83">
        <v>0.25599999999999995</v>
      </c>
      <c r="AK8" s="6">
        <v>9</v>
      </c>
      <c r="AL8" s="83">
        <v>0.26899999999999996</v>
      </c>
      <c r="AM8" s="83">
        <v>0.26599999999999996</v>
      </c>
      <c r="AN8" s="83">
        <v>0.25999999999999995</v>
      </c>
      <c r="AO8" s="83">
        <v>0.26899999999999996</v>
      </c>
      <c r="AP8" s="83">
        <v>0.24900000000000003</v>
      </c>
      <c r="AQ8" s="83">
        <v>0.24800000000000003</v>
      </c>
      <c r="AR8" s="83">
        <v>0.26399999999999996</v>
      </c>
      <c r="AS8" s="83">
        <v>0.23600000000000002</v>
      </c>
      <c r="AT8" s="83">
        <v>0.25699999999999995</v>
      </c>
      <c r="AU8" s="83">
        <v>0.25599999999999995</v>
      </c>
      <c r="AV8" s="83">
        <v>0.24400000000000002</v>
      </c>
      <c r="AW8" s="83">
        <v>0.24900000000000003</v>
      </c>
      <c r="AX8" s="83">
        <v>0.25</v>
      </c>
      <c r="AY8" s="83">
        <v>0.254</v>
      </c>
      <c r="AZ8" s="83">
        <v>0.254</v>
      </c>
      <c r="BA8" s="83">
        <v>0.24700000000000003</v>
      </c>
      <c r="BC8" s="83" t="s">
        <v>120</v>
      </c>
      <c r="BD8" s="83">
        <v>0.23724999999999999</v>
      </c>
      <c r="BE8" s="83">
        <v>0.23810000000000003</v>
      </c>
      <c r="BF8" s="83">
        <v>0.254</v>
      </c>
      <c r="BG8" s="83">
        <v>0.24311666666666668</v>
      </c>
    </row>
    <row r="9" spans="1:59">
      <c r="A9" s="46">
        <v>12</v>
      </c>
      <c r="B9">
        <v>0.28499999999999998</v>
      </c>
      <c r="C9">
        <v>0.25</v>
      </c>
      <c r="D9">
        <v>0.252</v>
      </c>
      <c r="E9">
        <v>0.23800000000000002</v>
      </c>
      <c r="F9">
        <v>0.223</v>
      </c>
      <c r="G9">
        <v>0.23300000000000001</v>
      </c>
      <c r="H9">
        <v>0.24200000000000002</v>
      </c>
      <c r="I9">
        <v>0.25</v>
      </c>
      <c r="J9">
        <v>0.22800000000000001</v>
      </c>
      <c r="K9">
        <v>0.24100000000000002</v>
      </c>
      <c r="L9">
        <v>0.23300000000000001</v>
      </c>
      <c r="M9">
        <v>0.215</v>
      </c>
      <c r="N9">
        <v>0.23800000000000002</v>
      </c>
      <c r="O9">
        <v>0.23</v>
      </c>
      <c r="P9">
        <v>0.22800000000000001</v>
      </c>
      <c r="Q9">
        <v>0.23300000000000001</v>
      </c>
      <c r="S9" s="6">
        <v>12</v>
      </c>
      <c r="T9" s="83">
        <v>0.251</v>
      </c>
      <c r="U9" s="83">
        <v>0.23200000000000001</v>
      </c>
      <c r="V9" s="83">
        <v>0.22600000000000001</v>
      </c>
      <c r="W9" s="83">
        <v>0.22600000000000001</v>
      </c>
      <c r="X9" s="83">
        <v>0.24400000000000002</v>
      </c>
      <c r="Y9" s="83">
        <v>0.253</v>
      </c>
      <c r="Z9" s="83">
        <v>0.24200000000000002</v>
      </c>
      <c r="AA9" s="83">
        <v>0.24000000000000002</v>
      </c>
      <c r="AB9" s="83">
        <v>0.23700000000000002</v>
      </c>
      <c r="AC9" s="83">
        <v>0.24600000000000002</v>
      </c>
      <c r="AD9" s="83">
        <v>0.224</v>
      </c>
      <c r="AE9" s="83">
        <v>0.222</v>
      </c>
      <c r="AF9" s="83">
        <v>0.25899999999999995</v>
      </c>
      <c r="AG9" s="83">
        <v>0.252</v>
      </c>
      <c r="AH9" s="83">
        <v>0.23600000000000002</v>
      </c>
      <c r="AI9" s="83">
        <v>0.25899999999999995</v>
      </c>
      <c r="AK9" s="6">
        <v>12</v>
      </c>
      <c r="AL9" s="83">
        <v>0.27699999999999997</v>
      </c>
      <c r="AM9" s="83">
        <v>0.25999999999999995</v>
      </c>
      <c r="AN9" s="83">
        <v>0.25999999999999995</v>
      </c>
      <c r="AO9" s="83">
        <v>0.26799999999999996</v>
      </c>
      <c r="AP9" s="83">
        <v>0.24300000000000002</v>
      </c>
      <c r="AQ9" s="83">
        <v>0.24500000000000002</v>
      </c>
      <c r="AR9" s="83">
        <v>0.25799999999999995</v>
      </c>
      <c r="AS9" s="83">
        <v>0.22900000000000001</v>
      </c>
      <c r="AT9" s="83">
        <v>0.24800000000000003</v>
      </c>
      <c r="AU9" s="83">
        <v>0.25799999999999995</v>
      </c>
      <c r="AV9" s="83">
        <v>0.24500000000000002</v>
      </c>
      <c r="AW9" s="83">
        <v>0.24900000000000003</v>
      </c>
      <c r="AX9" s="83">
        <v>0.24100000000000002</v>
      </c>
      <c r="AY9" s="83">
        <v>0.24900000000000003</v>
      </c>
      <c r="AZ9" s="83">
        <v>0.251</v>
      </c>
      <c r="BA9" s="83">
        <v>0.254</v>
      </c>
      <c r="BC9" s="83" t="s">
        <v>121</v>
      </c>
      <c r="BD9" s="83">
        <v>0.23409090909090915</v>
      </c>
      <c r="BE9" s="83">
        <v>0.23810000000000003</v>
      </c>
      <c r="BF9" s="83">
        <v>0.25299999999999995</v>
      </c>
      <c r="BG9" s="83">
        <v>0.24173030303030307</v>
      </c>
    </row>
    <row r="10" spans="1:59">
      <c r="A10" s="46">
        <v>15</v>
      </c>
      <c r="B10">
        <v>0.26399999999999996</v>
      </c>
      <c r="C10">
        <v>0.25699999999999995</v>
      </c>
      <c r="D10">
        <v>0.23400000000000001</v>
      </c>
      <c r="E10">
        <v>0.22</v>
      </c>
      <c r="F10">
        <v>0.224</v>
      </c>
      <c r="G10">
        <v>0.219</v>
      </c>
      <c r="H10">
        <v>0.22500000000000001</v>
      </c>
      <c r="I10">
        <v>0.22900000000000001</v>
      </c>
      <c r="J10">
        <v>0.23700000000000002</v>
      </c>
      <c r="K10">
        <v>0.23400000000000001</v>
      </c>
      <c r="L10">
        <v>0.22700000000000001</v>
      </c>
      <c r="M10">
        <v>0.223</v>
      </c>
      <c r="N10">
        <v>0.23400000000000001</v>
      </c>
      <c r="O10">
        <v>0.216</v>
      </c>
      <c r="P10">
        <v>0.22900000000000001</v>
      </c>
      <c r="Q10">
        <v>0.23800000000000002</v>
      </c>
      <c r="S10" s="6">
        <v>15</v>
      </c>
      <c r="T10" s="83">
        <v>0.24500000000000002</v>
      </c>
      <c r="U10" s="83">
        <v>0.24400000000000002</v>
      </c>
      <c r="V10" s="83">
        <v>0.23600000000000002</v>
      </c>
      <c r="W10" s="83">
        <v>0.23600000000000002</v>
      </c>
      <c r="X10" s="83">
        <v>0.251</v>
      </c>
      <c r="Y10" s="83">
        <v>0.24900000000000003</v>
      </c>
      <c r="Z10" s="83">
        <v>0.24200000000000002</v>
      </c>
      <c r="AA10" s="83">
        <v>0.24000000000000002</v>
      </c>
      <c r="AB10" s="83">
        <v>0.24700000000000003</v>
      </c>
      <c r="AC10" s="83">
        <v>0.24300000000000002</v>
      </c>
      <c r="AD10" s="83">
        <v>0.20899999999999999</v>
      </c>
      <c r="AE10" s="83">
        <v>0.222</v>
      </c>
      <c r="AF10" s="83">
        <v>0.24900000000000003</v>
      </c>
      <c r="AG10" s="83">
        <v>0.254</v>
      </c>
      <c r="AH10" s="83">
        <v>0.23500000000000001</v>
      </c>
      <c r="AI10" s="83">
        <v>0.253</v>
      </c>
      <c r="AK10" s="6">
        <v>15</v>
      </c>
      <c r="AL10" s="83">
        <v>0.26899999999999996</v>
      </c>
      <c r="AM10" s="83">
        <v>0.254</v>
      </c>
      <c r="AN10" s="83">
        <v>0.251</v>
      </c>
      <c r="AO10" s="83">
        <v>0.27799999999999997</v>
      </c>
      <c r="AP10" s="83">
        <v>0.251</v>
      </c>
      <c r="AQ10" s="83">
        <v>0.24500000000000002</v>
      </c>
      <c r="AR10" s="83">
        <v>0.253</v>
      </c>
      <c r="AS10" s="83">
        <v>0.23200000000000001</v>
      </c>
      <c r="AT10" s="83">
        <v>0.24400000000000002</v>
      </c>
      <c r="AU10" s="83">
        <v>0.25699999999999995</v>
      </c>
      <c r="AV10" s="83">
        <v>0.23900000000000002</v>
      </c>
      <c r="AW10" s="83">
        <v>0.253</v>
      </c>
      <c r="AX10" s="83">
        <v>0.23200000000000001</v>
      </c>
      <c r="AY10" s="83">
        <v>0.24700000000000003</v>
      </c>
      <c r="AZ10" s="83">
        <v>0.25</v>
      </c>
      <c r="BA10" s="83">
        <v>0.24900000000000003</v>
      </c>
      <c r="BC10" s="83" t="s">
        <v>122</v>
      </c>
      <c r="BD10" s="83">
        <v>0.22785365853658543</v>
      </c>
      <c r="BE10" s="83">
        <v>0.23180487804878053</v>
      </c>
      <c r="BF10" s="83">
        <v>0.24769999999999998</v>
      </c>
      <c r="BG10" s="83">
        <v>0.23578617886178863</v>
      </c>
    </row>
    <row r="11" spans="1:59">
      <c r="A11" s="46">
        <v>18</v>
      </c>
      <c r="B11">
        <v>0.26599999999999996</v>
      </c>
      <c r="C11">
        <v>0.24500000000000002</v>
      </c>
      <c r="D11">
        <v>0.224</v>
      </c>
      <c r="E11">
        <v>0.23200000000000001</v>
      </c>
      <c r="F11">
        <v>0.23100000000000001</v>
      </c>
      <c r="G11">
        <v>0.20800000000000002</v>
      </c>
      <c r="H11">
        <v>0.216</v>
      </c>
      <c r="I11">
        <v>0.219</v>
      </c>
      <c r="J11">
        <v>0.23100000000000001</v>
      </c>
      <c r="K11">
        <v>0.223</v>
      </c>
      <c r="L11">
        <v>0.222</v>
      </c>
      <c r="M11">
        <v>0.24000000000000002</v>
      </c>
      <c r="N11">
        <v>0.22700000000000001</v>
      </c>
      <c r="O11">
        <v>0.20900000000000002</v>
      </c>
      <c r="P11">
        <v>0.224</v>
      </c>
      <c r="Q11">
        <v>0.23400000000000001</v>
      </c>
      <c r="S11" s="6">
        <v>18</v>
      </c>
      <c r="T11" s="83">
        <v>0.23400000000000001</v>
      </c>
      <c r="U11" s="83">
        <v>0.22700000000000001</v>
      </c>
      <c r="V11" s="83">
        <v>0.24000000000000002</v>
      </c>
      <c r="W11" s="83">
        <v>0.24000000000000002</v>
      </c>
      <c r="X11" s="83">
        <v>0.25699999999999995</v>
      </c>
      <c r="Y11" s="83">
        <v>0.24200000000000002</v>
      </c>
      <c r="Z11" s="83">
        <v>0.24700000000000003</v>
      </c>
      <c r="AA11" s="83">
        <v>0.24100000000000002</v>
      </c>
      <c r="AB11" s="83">
        <v>0.25799999999999995</v>
      </c>
      <c r="AC11" s="83">
        <v>0.22500000000000001</v>
      </c>
      <c r="AD11" s="83">
        <v>0.216</v>
      </c>
      <c r="AE11" s="83">
        <v>0.23700000000000002</v>
      </c>
      <c r="AF11" s="83">
        <v>0.25599999999999995</v>
      </c>
      <c r="AG11" s="83">
        <v>0.24900000000000003</v>
      </c>
      <c r="AH11" s="83">
        <v>0.23500000000000001</v>
      </c>
      <c r="AI11" s="83">
        <v>0.25</v>
      </c>
      <c r="AK11" s="6">
        <v>18</v>
      </c>
      <c r="AL11" s="83">
        <v>0.255</v>
      </c>
      <c r="AM11" s="83">
        <v>0.24800000000000003</v>
      </c>
      <c r="AN11" s="83">
        <v>0.24600000000000002</v>
      </c>
      <c r="AO11" s="83">
        <v>0.27399999999999997</v>
      </c>
      <c r="AP11" s="83">
        <v>0.255</v>
      </c>
      <c r="AQ11" s="83">
        <v>0.24400000000000002</v>
      </c>
      <c r="AR11" s="83">
        <v>0.24900000000000003</v>
      </c>
      <c r="AS11" s="83">
        <v>0.24200000000000002</v>
      </c>
      <c r="AT11" s="83">
        <v>0.24900000000000003</v>
      </c>
      <c r="AU11" s="83">
        <v>0.254</v>
      </c>
      <c r="AV11" s="83">
        <v>0.23900000000000002</v>
      </c>
      <c r="AW11" s="83">
        <v>0.255</v>
      </c>
      <c r="AX11" s="83">
        <v>0.23400000000000001</v>
      </c>
      <c r="AY11" s="83">
        <v>0.24400000000000002</v>
      </c>
      <c r="AZ11" s="83">
        <v>0.252</v>
      </c>
      <c r="BA11" s="83">
        <v>0.251</v>
      </c>
      <c r="BC11" s="83" t="s">
        <v>123</v>
      </c>
      <c r="BD11" s="83">
        <v>0.22695238095238096</v>
      </c>
      <c r="BE11" s="83">
        <v>0.23964444444444455</v>
      </c>
      <c r="BF11" s="83">
        <v>0.24712500000000004</v>
      </c>
      <c r="BG11" s="83">
        <v>0.23790727513227519</v>
      </c>
    </row>
    <row r="12" spans="1:59">
      <c r="A12" s="46">
        <v>21</v>
      </c>
      <c r="B12">
        <v>0.25699999999999995</v>
      </c>
      <c r="C12">
        <v>0.24900000000000003</v>
      </c>
      <c r="D12">
        <v>0.22800000000000001</v>
      </c>
      <c r="E12">
        <v>0.24400000000000002</v>
      </c>
      <c r="F12">
        <v>0.23</v>
      </c>
      <c r="G12">
        <v>0.216</v>
      </c>
      <c r="H12">
        <v>0.214</v>
      </c>
      <c r="I12">
        <v>0.221</v>
      </c>
      <c r="J12">
        <v>0.219</v>
      </c>
      <c r="K12">
        <v>0.22500000000000001</v>
      </c>
      <c r="L12">
        <v>0.22500000000000001</v>
      </c>
      <c r="M12">
        <v>0.22800000000000001</v>
      </c>
      <c r="N12">
        <v>0.224</v>
      </c>
      <c r="O12">
        <v>0.20900000000000002</v>
      </c>
      <c r="P12">
        <v>0.22</v>
      </c>
      <c r="Q12">
        <v>0.21299999999999999</v>
      </c>
      <c r="S12" s="6">
        <v>21</v>
      </c>
      <c r="T12" s="83">
        <v>0.22900000000000001</v>
      </c>
      <c r="U12" s="83">
        <v>0.22800000000000001</v>
      </c>
      <c r="V12" s="83">
        <v>0.22700000000000001</v>
      </c>
      <c r="W12" s="83">
        <v>0.22700000000000001</v>
      </c>
      <c r="X12" s="83">
        <v>0.24400000000000002</v>
      </c>
      <c r="Y12" s="83">
        <v>0.23300000000000001</v>
      </c>
      <c r="Z12" s="83">
        <v>0.251</v>
      </c>
      <c r="AA12" s="83">
        <v>0.24700000000000003</v>
      </c>
      <c r="AB12" s="83">
        <v>0.25799999999999995</v>
      </c>
      <c r="AC12" s="83">
        <v>0.218</v>
      </c>
      <c r="AD12" s="83">
        <v>0.224</v>
      </c>
      <c r="AE12" s="83">
        <v>0.24200000000000002</v>
      </c>
      <c r="AF12" s="83">
        <v>0.25899999999999995</v>
      </c>
      <c r="AG12" s="83">
        <v>0.24500000000000002</v>
      </c>
      <c r="AH12" s="83">
        <v>0.23400000000000001</v>
      </c>
      <c r="AI12" s="83">
        <v>0.251</v>
      </c>
      <c r="AK12" s="6">
        <v>21</v>
      </c>
      <c r="AL12" s="83">
        <v>0.253</v>
      </c>
      <c r="AM12" s="83">
        <v>0.25599999999999995</v>
      </c>
      <c r="AN12" s="83">
        <v>0.24500000000000002</v>
      </c>
      <c r="AO12" s="83">
        <v>0.27099999999999996</v>
      </c>
      <c r="AP12" s="83">
        <v>0.251</v>
      </c>
      <c r="AQ12" s="83">
        <v>0.24600000000000002</v>
      </c>
      <c r="AR12" s="83">
        <v>0.24500000000000002</v>
      </c>
      <c r="AS12" s="83">
        <v>0.24900000000000003</v>
      </c>
      <c r="AT12" s="83">
        <v>0.24700000000000003</v>
      </c>
      <c r="AU12" s="83">
        <v>0.24900000000000003</v>
      </c>
      <c r="AV12" s="83">
        <v>0.24400000000000002</v>
      </c>
      <c r="AW12" s="83">
        <v>0.252</v>
      </c>
      <c r="AX12" s="83">
        <v>0.24200000000000002</v>
      </c>
      <c r="AY12" s="83">
        <v>0.22800000000000001</v>
      </c>
      <c r="AZ12" s="83">
        <v>0.24600000000000002</v>
      </c>
      <c r="BA12" s="83">
        <v>0.23500000000000001</v>
      </c>
      <c r="BC12" s="83" t="s">
        <v>124</v>
      </c>
      <c r="BD12" s="83">
        <v>0.22636585365853665</v>
      </c>
      <c r="BE12" s="83">
        <v>0.24138095238095239</v>
      </c>
      <c r="BF12" s="83">
        <v>0.24543902439024401</v>
      </c>
      <c r="BG12" s="83">
        <v>0.23772861014324434</v>
      </c>
    </row>
    <row r="13" spans="1:59">
      <c r="A13" s="46">
        <v>24</v>
      </c>
      <c r="B13">
        <v>0.24600000000000002</v>
      </c>
      <c r="C13">
        <v>0.26999999999999996</v>
      </c>
      <c r="D13">
        <v>0.23200000000000001</v>
      </c>
      <c r="E13">
        <v>0.23500000000000001</v>
      </c>
      <c r="F13">
        <v>0.216</v>
      </c>
      <c r="G13">
        <v>0.22900000000000001</v>
      </c>
      <c r="H13">
        <v>0.22500000000000001</v>
      </c>
      <c r="I13">
        <v>0.23300000000000001</v>
      </c>
      <c r="J13">
        <v>0.223</v>
      </c>
      <c r="K13">
        <v>0.23100000000000001</v>
      </c>
      <c r="L13">
        <v>0.23400000000000001</v>
      </c>
      <c r="M13">
        <v>0.21099999999999999</v>
      </c>
      <c r="N13">
        <v>0.23600000000000002</v>
      </c>
      <c r="O13">
        <v>0.222</v>
      </c>
      <c r="P13">
        <v>0.216</v>
      </c>
      <c r="Q13">
        <v>0.20600000000000002</v>
      </c>
      <c r="S13" s="6">
        <v>24</v>
      </c>
      <c r="T13" s="83">
        <v>0.23800000000000002</v>
      </c>
      <c r="U13" s="83">
        <v>0.23100000000000001</v>
      </c>
      <c r="V13" s="83">
        <v>0.23700000000000002</v>
      </c>
      <c r="W13" s="83">
        <v>0.23700000000000002</v>
      </c>
      <c r="X13" s="83">
        <v>0.24400000000000002</v>
      </c>
      <c r="Y13" s="83">
        <v>0.22800000000000001</v>
      </c>
      <c r="Z13" s="83">
        <v>0.24900000000000003</v>
      </c>
      <c r="AA13" s="83">
        <v>0.26599999999999996</v>
      </c>
      <c r="AB13" s="83">
        <v>0.255</v>
      </c>
      <c r="AC13" s="83">
        <v>0.22500000000000001</v>
      </c>
      <c r="AD13" s="83">
        <v>0.23</v>
      </c>
      <c r="AE13" s="83">
        <v>0.23700000000000002</v>
      </c>
      <c r="AF13" s="83">
        <v>0.25999999999999995</v>
      </c>
      <c r="AG13" s="83">
        <v>0.24600000000000002</v>
      </c>
      <c r="AH13" s="83">
        <v>0.22800000000000001</v>
      </c>
      <c r="AI13" s="83">
        <v>0.24700000000000003</v>
      </c>
      <c r="AK13" s="6">
        <v>24</v>
      </c>
      <c r="AL13" s="83">
        <v>0.27199999999999996</v>
      </c>
      <c r="AM13" s="83">
        <v>0.253</v>
      </c>
      <c r="AN13" s="83">
        <v>0.252</v>
      </c>
      <c r="AO13" s="83">
        <v>0.26099999999999995</v>
      </c>
      <c r="AP13" s="83">
        <v>0.24700000000000003</v>
      </c>
      <c r="AQ13" s="83">
        <v>0.24400000000000002</v>
      </c>
      <c r="AR13" s="83">
        <v>0.25699999999999995</v>
      </c>
      <c r="AS13" s="83">
        <v>0.251</v>
      </c>
      <c r="AT13" s="83">
        <v>0.23400000000000001</v>
      </c>
      <c r="AU13" s="83">
        <v>0.24900000000000003</v>
      </c>
      <c r="AV13" s="83">
        <v>0.25</v>
      </c>
      <c r="AW13" s="83">
        <v>0.24600000000000002</v>
      </c>
      <c r="AX13" s="83">
        <v>0.251</v>
      </c>
      <c r="AY13" s="83">
        <v>0.22</v>
      </c>
      <c r="AZ13" s="83">
        <v>0.23400000000000001</v>
      </c>
      <c r="BA13" s="83">
        <v>0.23400000000000001</v>
      </c>
      <c r="BC13" s="83" t="s">
        <v>125</v>
      </c>
      <c r="BD13" s="83">
        <v>0.22524390243902434</v>
      </c>
      <c r="BE13" s="83">
        <v>0.23900000000000013</v>
      </c>
      <c r="BF13" s="83">
        <v>0.24132500000000009</v>
      </c>
      <c r="BG13" s="83">
        <v>0.23518963414634153</v>
      </c>
    </row>
    <row r="14" spans="1:59">
      <c r="A14" s="46">
        <v>27</v>
      </c>
      <c r="B14">
        <v>0.25999999999999995</v>
      </c>
      <c r="C14">
        <v>0.26699999999999996</v>
      </c>
      <c r="D14">
        <v>0.223</v>
      </c>
      <c r="E14">
        <v>0.215</v>
      </c>
      <c r="F14">
        <v>0.214</v>
      </c>
      <c r="G14">
        <v>0.23400000000000001</v>
      </c>
      <c r="H14">
        <v>0.23100000000000001</v>
      </c>
      <c r="I14">
        <v>0.24500000000000002</v>
      </c>
      <c r="J14">
        <v>0.23300000000000001</v>
      </c>
      <c r="K14">
        <v>0.23600000000000002</v>
      </c>
      <c r="L14">
        <v>0.23900000000000002</v>
      </c>
      <c r="M14">
        <v>0.218</v>
      </c>
      <c r="N14">
        <v>0.24500000000000002</v>
      </c>
      <c r="O14">
        <v>0.22900000000000001</v>
      </c>
      <c r="P14">
        <v>0.22500000000000001</v>
      </c>
      <c r="Q14">
        <v>0.216</v>
      </c>
      <c r="S14" s="6">
        <v>27</v>
      </c>
      <c r="T14" s="83">
        <v>0.24500000000000002</v>
      </c>
      <c r="U14" s="83">
        <v>0.23200000000000001</v>
      </c>
      <c r="V14" s="83">
        <v>0.222</v>
      </c>
      <c r="W14" s="83">
        <v>0.222</v>
      </c>
      <c r="X14" s="83">
        <v>0.22700000000000001</v>
      </c>
      <c r="Y14" s="83">
        <v>0.23600000000000002</v>
      </c>
      <c r="Z14" s="83">
        <v>0.24200000000000002</v>
      </c>
      <c r="AA14" s="83">
        <v>0.23</v>
      </c>
      <c r="AB14" s="83">
        <v>0.23600000000000002</v>
      </c>
      <c r="AC14" s="83">
        <v>0.23500000000000001</v>
      </c>
      <c r="AD14" s="83">
        <v>0.22700000000000001</v>
      </c>
      <c r="AE14" s="83">
        <v>0.222</v>
      </c>
      <c r="AF14" s="83">
        <v>0.24900000000000003</v>
      </c>
      <c r="AG14" s="83">
        <v>0.25</v>
      </c>
      <c r="AH14" s="83">
        <v>0.222</v>
      </c>
      <c r="AI14" s="83">
        <v>0.23600000000000002</v>
      </c>
      <c r="AK14" s="6">
        <v>27</v>
      </c>
      <c r="AL14" s="83">
        <v>0.27799999999999997</v>
      </c>
      <c r="AM14" s="83">
        <v>0.251</v>
      </c>
      <c r="AN14" s="83">
        <v>0.24700000000000003</v>
      </c>
      <c r="AO14" s="83">
        <v>0.25999999999999995</v>
      </c>
      <c r="AP14" s="83">
        <v>0.24900000000000003</v>
      </c>
      <c r="AQ14" s="83">
        <v>0.23600000000000002</v>
      </c>
      <c r="AR14" s="83">
        <v>0.23200000000000001</v>
      </c>
      <c r="AS14" s="83">
        <v>0.251</v>
      </c>
      <c r="AT14" s="83">
        <v>0.22700000000000001</v>
      </c>
      <c r="AU14" s="83">
        <v>0.24300000000000002</v>
      </c>
      <c r="AV14" s="83">
        <v>0.254</v>
      </c>
      <c r="AW14" s="83">
        <v>0.23400000000000001</v>
      </c>
      <c r="AX14" s="83">
        <v>0.255</v>
      </c>
      <c r="AY14" s="83">
        <v>0.22</v>
      </c>
      <c r="AZ14" s="83">
        <v>0.22500000000000001</v>
      </c>
      <c r="BA14" s="83">
        <v>0.22600000000000001</v>
      </c>
      <c r="BC14" s="83" t="s">
        <v>126</v>
      </c>
      <c r="BD14" s="83">
        <v>0.22448000000000001</v>
      </c>
      <c r="BE14" s="83">
        <v>0.23423000000000002</v>
      </c>
      <c r="BF14" s="83">
        <v>0.24232000000000004</v>
      </c>
      <c r="BG14" s="83">
        <v>0.23367666666666667</v>
      </c>
    </row>
    <row r="15" spans="1:59">
      <c r="A15" s="46">
        <v>30</v>
      </c>
      <c r="B15">
        <v>0.27599999999999997</v>
      </c>
      <c r="C15">
        <v>0.254</v>
      </c>
      <c r="D15">
        <v>0.20700000000000002</v>
      </c>
      <c r="E15">
        <v>0.22</v>
      </c>
      <c r="F15">
        <v>0.22700000000000001</v>
      </c>
      <c r="G15">
        <v>0.23</v>
      </c>
      <c r="H15">
        <v>0.22600000000000001</v>
      </c>
      <c r="I15">
        <v>0.24400000000000002</v>
      </c>
      <c r="J15">
        <v>0.23900000000000002</v>
      </c>
      <c r="K15">
        <v>0.22900000000000001</v>
      </c>
      <c r="L15">
        <v>0.23400000000000001</v>
      </c>
      <c r="M15">
        <v>0.20200000000000001</v>
      </c>
      <c r="N15">
        <v>0.222</v>
      </c>
      <c r="O15">
        <v>0.21099999999999999</v>
      </c>
      <c r="P15">
        <v>0.23800000000000002</v>
      </c>
      <c r="Q15">
        <v>0.23</v>
      </c>
      <c r="S15" s="6">
        <v>30</v>
      </c>
      <c r="T15" s="83">
        <v>0.22800000000000001</v>
      </c>
      <c r="U15" s="83">
        <v>0.219</v>
      </c>
      <c r="V15" s="83">
        <v>0.224</v>
      </c>
      <c r="W15" s="83">
        <v>0.224</v>
      </c>
      <c r="X15" s="83">
        <v>0.23200000000000001</v>
      </c>
      <c r="Y15" s="83">
        <v>0.23700000000000002</v>
      </c>
      <c r="Z15" s="83">
        <v>0.23900000000000002</v>
      </c>
      <c r="AA15" s="83">
        <v>0.23</v>
      </c>
      <c r="AB15" s="83">
        <v>0.223</v>
      </c>
      <c r="AC15" s="83">
        <v>0.24200000000000002</v>
      </c>
      <c r="AD15" s="83">
        <v>0.221</v>
      </c>
      <c r="AE15" s="83">
        <v>0.216</v>
      </c>
      <c r="AF15" s="83">
        <v>0.24200000000000002</v>
      </c>
      <c r="AG15" s="83">
        <v>0.23700000000000002</v>
      </c>
      <c r="AH15" s="83">
        <v>0.224</v>
      </c>
      <c r="AI15" s="83">
        <v>0.23500000000000001</v>
      </c>
      <c r="AK15" s="6">
        <v>30</v>
      </c>
      <c r="AL15" s="83">
        <v>0.26999999999999996</v>
      </c>
      <c r="AM15" s="83">
        <v>0.24200000000000002</v>
      </c>
      <c r="AN15" s="83">
        <v>0.252</v>
      </c>
      <c r="AO15" s="83">
        <v>0.25599999999999995</v>
      </c>
      <c r="AP15" s="83">
        <v>0.24600000000000002</v>
      </c>
      <c r="AQ15" s="83">
        <v>0.24000000000000002</v>
      </c>
      <c r="AR15" s="83">
        <v>0.251</v>
      </c>
      <c r="AS15" s="83">
        <v>0.252</v>
      </c>
      <c r="AT15" s="83">
        <v>0.23400000000000001</v>
      </c>
      <c r="AU15" s="83">
        <v>0.254</v>
      </c>
      <c r="AV15" s="83">
        <v>0.253</v>
      </c>
      <c r="AW15" s="83">
        <v>0.23400000000000001</v>
      </c>
      <c r="AX15" s="83">
        <v>0.255</v>
      </c>
      <c r="AY15" s="83">
        <v>0.24200000000000002</v>
      </c>
      <c r="AZ15" s="83">
        <v>0.222</v>
      </c>
      <c r="BA15" s="83">
        <v>0.22600000000000001</v>
      </c>
      <c r="BC15" s="83" t="s">
        <v>127</v>
      </c>
      <c r="BD15" s="83">
        <v>0.22344000000000008</v>
      </c>
      <c r="BE15" s="83">
        <v>0.23431999999999997</v>
      </c>
      <c r="BF15" s="83">
        <v>0.23539000000000018</v>
      </c>
      <c r="BG15" s="83">
        <v>0.23105000000000009</v>
      </c>
    </row>
    <row r="16" spans="1:59">
      <c r="A16" s="46">
        <v>33</v>
      </c>
      <c r="B16">
        <v>0.26199999999999996</v>
      </c>
      <c r="D16">
        <v>0.21</v>
      </c>
      <c r="E16">
        <v>0.23600000000000002</v>
      </c>
      <c r="F16">
        <v>0.23300000000000001</v>
      </c>
      <c r="G16">
        <v>0.22800000000000001</v>
      </c>
      <c r="H16">
        <v>0.217</v>
      </c>
      <c r="I16">
        <v>0.22700000000000001</v>
      </c>
      <c r="J16">
        <v>0.23800000000000002</v>
      </c>
      <c r="K16">
        <v>0.219</v>
      </c>
      <c r="L16">
        <v>0.24400000000000002</v>
      </c>
      <c r="M16">
        <v>0.22</v>
      </c>
      <c r="N16">
        <v>0.23500000000000001</v>
      </c>
      <c r="O16">
        <v>0.223</v>
      </c>
      <c r="P16">
        <v>0.23600000000000002</v>
      </c>
      <c r="Q16">
        <v>0.23800000000000002</v>
      </c>
      <c r="S16" s="6">
        <v>33</v>
      </c>
      <c r="T16" s="83">
        <v>0.22</v>
      </c>
      <c r="U16" s="83">
        <v>0.23800000000000002</v>
      </c>
      <c r="X16" s="83">
        <v>0.23500000000000001</v>
      </c>
      <c r="Y16" s="83">
        <v>0.24300000000000002</v>
      </c>
      <c r="Z16" s="83">
        <v>0.24700000000000003</v>
      </c>
      <c r="AA16" s="83">
        <v>0.23200000000000001</v>
      </c>
      <c r="AB16" s="83">
        <v>0.22500000000000001</v>
      </c>
      <c r="AC16" s="83">
        <v>0.24300000000000002</v>
      </c>
      <c r="AD16" s="83">
        <v>0.22500000000000001</v>
      </c>
      <c r="AE16" s="83">
        <v>0.23500000000000001</v>
      </c>
      <c r="AF16" s="83">
        <v>0.24100000000000002</v>
      </c>
      <c r="AG16" s="83">
        <v>0.253</v>
      </c>
      <c r="AH16" s="83">
        <v>0.23100000000000001</v>
      </c>
      <c r="AI16" s="83">
        <v>0.23600000000000002</v>
      </c>
      <c r="AK16" s="6">
        <v>33</v>
      </c>
      <c r="AM16" s="83">
        <v>0.24000000000000002</v>
      </c>
      <c r="AN16" s="83">
        <v>0.24900000000000003</v>
      </c>
      <c r="AO16" s="83">
        <v>0.23700000000000002</v>
      </c>
      <c r="AP16" s="83">
        <v>0.23300000000000001</v>
      </c>
      <c r="AQ16" s="83">
        <v>0.24500000000000002</v>
      </c>
      <c r="AR16" s="83">
        <v>0.23300000000000001</v>
      </c>
      <c r="AS16" s="83">
        <v>0.25699999999999995</v>
      </c>
      <c r="AT16" s="83">
        <v>0.24500000000000002</v>
      </c>
      <c r="AU16" s="83">
        <v>0.22</v>
      </c>
      <c r="AV16" s="83">
        <v>0.252</v>
      </c>
      <c r="AW16" s="83">
        <v>0.252</v>
      </c>
      <c r="AX16" s="83">
        <v>0.25799999999999995</v>
      </c>
      <c r="AY16" s="83">
        <v>0.24700000000000003</v>
      </c>
      <c r="AZ16" s="83">
        <v>0.22900000000000001</v>
      </c>
      <c r="BA16" s="83">
        <v>0.23600000000000002</v>
      </c>
      <c r="BC16" s="83" t="s">
        <v>128</v>
      </c>
      <c r="BD16" s="83">
        <v>0.22414999999999999</v>
      </c>
      <c r="BE16" s="83">
        <v>0.23265999999999998</v>
      </c>
      <c r="BF16" s="83">
        <v>0.23616000000000015</v>
      </c>
      <c r="BG16" s="83">
        <v>0.23099000000000003</v>
      </c>
    </row>
    <row r="17" spans="1:59">
      <c r="A17" s="46">
        <v>36</v>
      </c>
      <c r="D17">
        <v>0.224</v>
      </c>
      <c r="F17">
        <v>0.22600000000000001</v>
      </c>
      <c r="G17">
        <v>0.23</v>
      </c>
      <c r="H17">
        <v>0.221</v>
      </c>
      <c r="I17">
        <v>0.217</v>
      </c>
      <c r="J17">
        <v>0.22900000000000001</v>
      </c>
      <c r="K17">
        <v>0.20800000000000002</v>
      </c>
      <c r="L17">
        <v>0.23600000000000002</v>
      </c>
      <c r="M17">
        <v>0.23100000000000001</v>
      </c>
      <c r="N17">
        <v>0.24400000000000002</v>
      </c>
      <c r="O17">
        <v>0.221</v>
      </c>
      <c r="P17">
        <v>0.23500000000000001</v>
      </c>
      <c r="Q17">
        <v>0.24200000000000002</v>
      </c>
      <c r="S17" s="6">
        <v>36</v>
      </c>
      <c r="X17" s="83">
        <v>0.22800000000000001</v>
      </c>
      <c r="Y17" s="83">
        <v>0.23100000000000001</v>
      </c>
      <c r="Z17" s="83">
        <v>0.252</v>
      </c>
      <c r="AA17" s="83">
        <v>0.24300000000000002</v>
      </c>
      <c r="AB17" s="83">
        <v>0.24000000000000002</v>
      </c>
      <c r="AC17" s="83">
        <v>0.24700000000000003</v>
      </c>
      <c r="AD17" s="83">
        <v>0.24100000000000002</v>
      </c>
      <c r="AE17" s="83">
        <v>0.24600000000000002</v>
      </c>
      <c r="AF17" s="83">
        <v>0.23800000000000002</v>
      </c>
      <c r="AG17" s="83">
        <v>0.251</v>
      </c>
      <c r="AH17" s="83">
        <v>0.23300000000000001</v>
      </c>
      <c r="AI17" s="83">
        <v>0.24200000000000002</v>
      </c>
      <c r="AK17" s="6">
        <v>36</v>
      </c>
      <c r="AO17" s="83">
        <v>0.125</v>
      </c>
      <c r="AP17" s="83">
        <v>0.23600000000000002</v>
      </c>
      <c r="AQ17" s="83">
        <v>0.24900000000000003</v>
      </c>
      <c r="AR17" s="83">
        <v>0.23100000000000001</v>
      </c>
      <c r="AS17" s="83">
        <v>0.255</v>
      </c>
      <c r="AT17" s="83">
        <v>0.25699999999999995</v>
      </c>
      <c r="AU17" s="83">
        <v>0.24300000000000002</v>
      </c>
      <c r="AV17" s="83">
        <v>0.24900000000000003</v>
      </c>
      <c r="AW17" s="83">
        <v>0.23100000000000001</v>
      </c>
      <c r="AX17" s="83">
        <v>0.25899999999999995</v>
      </c>
      <c r="AY17" s="83">
        <v>0.251</v>
      </c>
      <c r="AZ17" s="83">
        <v>0.23400000000000001</v>
      </c>
      <c r="BA17" s="83">
        <v>0.23</v>
      </c>
      <c r="BC17" s="83" t="s">
        <v>129</v>
      </c>
      <c r="BD17" s="83">
        <v>0.22081818181818175</v>
      </c>
      <c r="BE17" s="83">
        <v>0.24020408163265308</v>
      </c>
      <c r="BF17" s="83">
        <v>0.23839393939393946</v>
      </c>
      <c r="BG17" s="83">
        <v>0.23313873428159146</v>
      </c>
    </row>
    <row r="18" spans="1:59">
      <c r="A18" s="46">
        <v>39</v>
      </c>
      <c r="F18">
        <v>0.221</v>
      </c>
      <c r="G18">
        <v>0.23500000000000001</v>
      </c>
      <c r="H18">
        <v>0.23500000000000001</v>
      </c>
      <c r="I18">
        <v>0.214</v>
      </c>
      <c r="J18">
        <v>0.22700000000000001</v>
      </c>
      <c r="K18">
        <v>0.215</v>
      </c>
      <c r="L18">
        <v>0.223</v>
      </c>
      <c r="M18">
        <v>0.224</v>
      </c>
      <c r="N18">
        <v>0.21299999999999999</v>
      </c>
      <c r="O18">
        <v>0.223</v>
      </c>
      <c r="P18">
        <v>0.217</v>
      </c>
      <c r="Q18">
        <v>0.23300000000000001</v>
      </c>
      <c r="S18" s="6">
        <v>39</v>
      </c>
      <c r="X18" s="83">
        <v>0.21299999999999999</v>
      </c>
      <c r="Y18" s="83">
        <v>0.24100000000000002</v>
      </c>
      <c r="Z18" s="83">
        <v>0.25</v>
      </c>
      <c r="AA18" s="83">
        <v>0.24100000000000002</v>
      </c>
      <c r="AB18" s="83">
        <v>0.24500000000000002</v>
      </c>
      <c r="AC18" s="83">
        <v>0.24500000000000002</v>
      </c>
      <c r="AD18" s="83">
        <v>0.24200000000000002</v>
      </c>
      <c r="AE18" s="83">
        <v>0.24700000000000003</v>
      </c>
      <c r="AF18" s="83">
        <v>0.23700000000000002</v>
      </c>
      <c r="AG18" s="83">
        <v>0.253</v>
      </c>
      <c r="AH18" s="83">
        <v>0.23900000000000002</v>
      </c>
      <c r="AI18" s="83">
        <v>0.252</v>
      </c>
      <c r="AK18" s="6">
        <v>39</v>
      </c>
      <c r="AP18" s="83">
        <v>0.24300000000000002</v>
      </c>
      <c r="AQ18" s="83">
        <v>0.25899999999999995</v>
      </c>
      <c r="AR18" s="83">
        <v>0.23900000000000002</v>
      </c>
      <c r="AS18" s="83">
        <v>0.252</v>
      </c>
      <c r="AT18" s="83">
        <v>0.23600000000000002</v>
      </c>
      <c r="AU18" s="83">
        <v>0.22700000000000001</v>
      </c>
      <c r="AV18" s="83">
        <v>0.24800000000000003</v>
      </c>
      <c r="AW18" s="83">
        <v>0.22800000000000001</v>
      </c>
      <c r="AX18" s="83">
        <v>0.255</v>
      </c>
      <c r="AY18" s="83">
        <v>0.253</v>
      </c>
      <c r="AZ18" s="83">
        <v>0.24500000000000002</v>
      </c>
      <c r="BA18" s="83">
        <v>0.22700000000000001</v>
      </c>
      <c r="BC18" s="83" t="s">
        <v>130</v>
      </c>
      <c r="BD18" s="83">
        <v>0.21943564356435652</v>
      </c>
      <c r="BE18" s="83">
        <v>0.24168999999999982</v>
      </c>
      <c r="BF18" s="83">
        <v>0.23475499999999982</v>
      </c>
      <c r="BG18" s="83">
        <v>0.23196021452145207</v>
      </c>
    </row>
    <row r="19" spans="1:59">
      <c r="A19" s="46">
        <v>42</v>
      </c>
      <c r="F19">
        <v>0.23100000000000001</v>
      </c>
      <c r="G19">
        <v>0.24100000000000002</v>
      </c>
      <c r="H19">
        <v>0.22700000000000001</v>
      </c>
      <c r="I19">
        <v>0.222</v>
      </c>
      <c r="J19">
        <v>0.23600000000000002</v>
      </c>
      <c r="K19">
        <v>0.22600000000000001</v>
      </c>
      <c r="L19">
        <v>0.22500000000000001</v>
      </c>
      <c r="M19">
        <v>0.23800000000000002</v>
      </c>
      <c r="N19">
        <v>0.224</v>
      </c>
      <c r="O19">
        <v>0.21299999999999999</v>
      </c>
      <c r="P19">
        <v>0.216</v>
      </c>
      <c r="Q19">
        <v>0.23</v>
      </c>
      <c r="S19" s="6">
        <v>42</v>
      </c>
      <c r="X19" s="83">
        <v>0.21199999999999999</v>
      </c>
      <c r="Y19" s="83">
        <v>0.216</v>
      </c>
      <c r="Z19" s="83">
        <v>0.24700000000000003</v>
      </c>
      <c r="AA19" s="83">
        <v>0.24000000000000002</v>
      </c>
      <c r="AB19" s="83">
        <v>0.24900000000000003</v>
      </c>
      <c r="AC19" s="83">
        <v>0.24100000000000002</v>
      </c>
      <c r="AD19" s="83">
        <v>0.25</v>
      </c>
      <c r="AE19" s="83">
        <v>0.24200000000000002</v>
      </c>
      <c r="AF19" s="83">
        <v>0.23400000000000001</v>
      </c>
      <c r="AG19" s="83">
        <v>0.23</v>
      </c>
      <c r="AH19" s="83">
        <v>0.23700000000000002</v>
      </c>
      <c r="AI19" s="83">
        <v>0.23800000000000002</v>
      </c>
      <c r="AK19" s="6">
        <v>42</v>
      </c>
      <c r="AP19" s="83">
        <v>0.254</v>
      </c>
      <c r="AQ19" s="83">
        <v>0.25600000000000001</v>
      </c>
      <c r="AR19" s="83">
        <v>0.23400000000000001</v>
      </c>
      <c r="AS19" s="83">
        <v>0.24400000000000002</v>
      </c>
      <c r="AT19" s="83">
        <v>0.23900000000000002</v>
      </c>
      <c r="AU19" s="83">
        <v>0.23600000000000002</v>
      </c>
      <c r="AV19" s="83">
        <v>0.24300000000000002</v>
      </c>
      <c r="AW19" s="83">
        <v>0.22600000000000001</v>
      </c>
      <c r="AX19" s="83">
        <v>0.24900000000000003</v>
      </c>
      <c r="AY19" s="83">
        <v>0.24900000000000003</v>
      </c>
      <c r="AZ19" s="83">
        <v>0.25</v>
      </c>
      <c r="BA19" s="83">
        <v>0.251</v>
      </c>
      <c r="BC19" s="83" t="s">
        <v>131</v>
      </c>
      <c r="BD19" s="83">
        <v>0.21955000000000002</v>
      </c>
      <c r="BE19" s="83">
        <v>0.23432999999999982</v>
      </c>
      <c r="BF19" s="83">
        <v>0.23367499999999999</v>
      </c>
      <c r="BG19" s="83">
        <v>0.22918499999999994</v>
      </c>
    </row>
    <row r="20" spans="1:59">
      <c r="A20" s="46">
        <v>45</v>
      </c>
      <c r="F20">
        <v>0.24300000000000002</v>
      </c>
      <c r="G20">
        <v>0.23700000000000002</v>
      </c>
      <c r="H20">
        <v>0.23700000000000002</v>
      </c>
      <c r="I20">
        <v>0.23900000000000002</v>
      </c>
      <c r="J20">
        <v>0.24100000000000002</v>
      </c>
      <c r="K20">
        <v>0.23100000000000001</v>
      </c>
      <c r="L20">
        <v>0.23400000000000001</v>
      </c>
      <c r="M20">
        <v>0.23100000000000001</v>
      </c>
      <c r="N20">
        <v>0.22600000000000001</v>
      </c>
      <c r="O20">
        <v>0.23500000000000001</v>
      </c>
      <c r="P20">
        <v>0.219</v>
      </c>
      <c r="Q20">
        <v>0.223</v>
      </c>
      <c r="S20" s="6">
        <v>45</v>
      </c>
      <c r="X20" s="83">
        <v>0.23200000000000001</v>
      </c>
      <c r="Y20" s="83">
        <v>0.219</v>
      </c>
      <c r="Z20" s="83">
        <v>0.24200000000000002</v>
      </c>
      <c r="AA20" s="83">
        <v>0.24000000000000002</v>
      </c>
      <c r="AB20" s="83">
        <v>0.253</v>
      </c>
      <c r="AC20" s="83">
        <v>0.23200000000000001</v>
      </c>
      <c r="AD20" s="83">
        <v>0.24900000000000003</v>
      </c>
      <c r="AE20" s="83">
        <v>0.24000000000000002</v>
      </c>
      <c r="AF20" s="83">
        <v>0.23700000000000002</v>
      </c>
      <c r="AG20" s="83">
        <v>0.24700000000000003</v>
      </c>
      <c r="AH20" s="83">
        <v>0.23700000000000002</v>
      </c>
      <c r="AI20" s="83">
        <v>0.24600000000000002</v>
      </c>
      <c r="AK20" s="6">
        <v>45</v>
      </c>
      <c r="AP20" s="83">
        <v>0.25</v>
      </c>
      <c r="AQ20" s="83">
        <v>0.25999999999999995</v>
      </c>
      <c r="AR20" s="83">
        <v>0.23800000000000002</v>
      </c>
      <c r="AS20" s="83">
        <v>0.23800000000000002</v>
      </c>
      <c r="AT20" s="83">
        <v>0.24500000000000002</v>
      </c>
      <c r="AU20" s="83">
        <v>0.23600000000000002</v>
      </c>
      <c r="AV20" s="83">
        <v>0.24400000000000002</v>
      </c>
      <c r="AW20" s="83">
        <v>0.22500000000000001</v>
      </c>
      <c r="AX20" s="83">
        <v>0.24000000000000002</v>
      </c>
      <c r="AY20" s="83">
        <v>0.24200000000000002</v>
      </c>
      <c r="AZ20" s="83">
        <v>0.255</v>
      </c>
      <c r="BA20" s="83">
        <v>0.24200000000000002</v>
      </c>
      <c r="BC20" s="83" t="s">
        <v>132</v>
      </c>
      <c r="BD20" s="83">
        <v>0.22786069651741292</v>
      </c>
      <c r="BE20" s="83">
        <v>0.23322167487684711</v>
      </c>
      <c r="BF20" s="83">
        <v>0.23036999999999985</v>
      </c>
      <c r="BG20" s="83">
        <v>0.23048412379808661</v>
      </c>
    </row>
    <row r="21" spans="1:59">
      <c r="A21" s="46">
        <v>48</v>
      </c>
      <c r="F21">
        <v>0.24300000000000002</v>
      </c>
      <c r="G21">
        <v>0.23300000000000001</v>
      </c>
      <c r="H21">
        <v>0.23300000000000001</v>
      </c>
      <c r="I21">
        <v>0.24600000000000002</v>
      </c>
      <c r="J21">
        <v>0.23400000000000001</v>
      </c>
      <c r="K21">
        <v>0.23300000000000001</v>
      </c>
      <c r="L21">
        <v>0.23300000000000001</v>
      </c>
      <c r="M21">
        <v>0.221</v>
      </c>
      <c r="N21">
        <v>0.23700000000000002</v>
      </c>
      <c r="O21">
        <v>0.22900000000000001</v>
      </c>
      <c r="P21">
        <v>0.217</v>
      </c>
      <c r="Q21">
        <v>0.221</v>
      </c>
      <c r="S21" s="6">
        <v>48</v>
      </c>
      <c r="X21" s="83">
        <v>0.23</v>
      </c>
      <c r="Y21" s="83">
        <v>0.215</v>
      </c>
      <c r="Z21" s="83">
        <v>0.24000000000000002</v>
      </c>
      <c r="AA21" s="83">
        <v>0.24400000000000002</v>
      </c>
      <c r="AB21" s="83">
        <v>0.24500000000000002</v>
      </c>
      <c r="AC21" s="83">
        <v>0.23800000000000002</v>
      </c>
      <c r="AD21" s="83">
        <v>0.25</v>
      </c>
      <c r="AE21" s="83">
        <v>0.23100000000000001</v>
      </c>
      <c r="AF21" s="83">
        <v>0.24000000000000002</v>
      </c>
      <c r="AG21" s="83">
        <v>0.24500000000000002</v>
      </c>
      <c r="AH21" s="83">
        <v>0.24000000000000002</v>
      </c>
      <c r="AI21" s="83">
        <v>0.24000000000000002</v>
      </c>
      <c r="AK21" s="6">
        <v>48</v>
      </c>
      <c r="AP21" s="83">
        <v>0.24200000000000002</v>
      </c>
      <c r="AQ21" s="83">
        <v>0.26399999999999996</v>
      </c>
      <c r="AR21" s="83">
        <v>0.23800000000000002</v>
      </c>
      <c r="AS21" s="83">
        <v>0.24200000000000002</v>
      </c>
      <c r="AT21" s="83">
        <v>0.24600000000000002</v>
      </c>
      <c r="AU21" s="83">
        <v>0.23900000000000002</v>
      </c>
      <c r="AV21" s="83">
        <v>0.22500000000000001</v>
      </c>
      <c r="AW21" s="83">
        <v>0.23300000000000001</v>
      </c>
      <c r="AX21" s="83">
        <v>0.22700000000000001</v>
      </c>
      <c r="AY21" s="83">
        <v>0.24100000000000002</v>
      </c>
      <c r="AZ21" s="83">
        <v>0.25799999999999995</v>
      </c>
      <c r="BA21" s="83">
        <v>0.25599999999999995</v>
      </c>
      <c r="BC21" s="83" t="s">
        <v>133</v>
      </c>
      <c r="BD21" s="83">
        <v>0.22296019900497516</v>
      </c>
      <c r="BE21" s="83">
        <v>0.23653201970443338</v>
      </c>
      <c r="BF21" s="83">
        <v>0.23357711442786072</v>
      </c>
      <c r="BG21" s="83">
        <v>0.23102311104575643</v>
      </c>
    </row>
    <row r="22" spans="1:59">
      <c r="A22" s="46">
        <v>51</v>
      </c>
      <c r="F22">
        <v>0.22500000000000001</v>
      </c>
      <c r="G22">
        <v>0.216</v>
      </c>
      <c r="H22">
        <v>0.222</v>
      </c>
      <c r="I22">
        <v>0.23900000000000002</v>
      </c>
      <c r="J22">
        <v>0.22</v>
      </c>
      <c r="K22">
        <v>0.223</v>
      </c>
      <c r="L22">
        <v>0.22700000000000001</v>
      </c>
      <c r="M22">
        <v>0.21199999999999999</v>
      </c>
      <c r="N22">
        <v>0.23</v>
      </c>
      <c r="O22">
        <v>0.222</v>
      </c>
      <c r="P22">
        <v>0.23800000000000002</v>
      </c>
      <c r="Q22">
        <v>0.221</v>
      </c>
      <c r="S22" s="6">
        <v>51</v>
      </c>
      <c r="X22" s="83">
        <v>0.219</v>
      </c>
      <c r="Y22" s="83">
        <v>0.24100000000000002</v>
      </c>
      <c r="Z22" s="83">
        <v>0.24400000000000002</v>
      </c>
      <c r="AA22" s="83">
        <v>0.24700000000000003</v>
      </c>
      <c r="AB22" s="83">
        <v>0.23400000000000001</v>
      </c>
      <c r="AC22" s="83">
        <v>0.22700000000000001</v>
      </c>
      <c r="AD22" s="83">
        <v>0.23100000000000001</v>
      </c>
      <c r="AE22" s="83">
        <v>0.22600000000000001</v>
      </c>
      <c r="AF22" s="83">
        <v>0.25</v>
      </c>
      <c r="AG22" s="83">
        <v>0.23700000000000002</v>
      </c>
      <c r="AH22" s="83">
        <v>0.24100000000000002</v>
      </c>
      <c r="AI22" s="83">
        <v>0.22900000000000001</v>
      </c>
      <c r="AK22" s="6">
        <v>51</v>
      </c>
      <c r="AP22" s="83">
        <v>0.24300000000000002</v>
      </c>
      <c r="AQ22" s="83">
        <v>0.26499999999999996</v>
      </c>
      <c r="AR22" s="83">
        <v>0.24300000000000002</v>
      </c>
      <c r="AS22" s="83">
        <v>0.23300000000000001</v>
      </c>
      <c r="AT22" s="83">
        <v>0.24000000000000002</v>
      </c>
      <c r="AU22" s="83">
        <v>0.23800000000000002</v>
      </c>
      <c r="AV22" s="83">
        <v>0.22</v>
      </c>
      <c r="AW22" s="83">
        <v>0.23800000000000002</v>
      </c>
      <c r="AX22" s="83">
        <v>0.222</v>
      </c>
      <c r="AY22" s="83">
        <v>0.23600000000000002</v>
      </c>
      <c r="AZ22" s="83">
        <v>0.24000000000000002</v>
      </c>
      <c r="BA22" s="83">
        <v>0.251</v>
      </c>
    </row>
    <row r="23" spans="1:59">
      <c r="A23" s="46">
        <v>54</v>
      </c>
      <c r="F23">
        <v>0.222</v>
      </c>
      <c r="G23">
        <v>0.22600000000000001</v>
      </c>
      <c r="H23">
        <v>0.23</v>
      </c>
      <c r="I23">
        <v>0.22500000000000001</v>
      </c>
      <c r="J23">
        <v>0.22500000000000001</v>
      </c>
      <c r="K23">
        <v>0.22</v>
      </c>
      <c r="L23">
        <v>0.222</v>
      </c>
      <c r="M23">
        <v>0.21099999999999999</v>
      </c>
      <c r="N23">
        <v>0.219</v>
      </c>
      <c r="O23">
        <v>0.215</v>
      </c>
      <c r="P23">
        <v>0.22900000000000001</v>
      </c>
      <c r="Q23">
        <v>0.23200000000000001</v>
      </c>
      <c r="S23" s="6">
        <v>54</v>
      </c>
      <c r="X23" s="83">
        <v>0.22</v>
      </c>
      <c r="Y23" s="83">
        <v>0.22800000000000001</v>
      </c>
      <c r="Z23" s="83">
        <v>0.23700000000000002</v>
      </c>
      <c r="AA23" s="83">
        <v>0.24500000000000002</v>
      </c>
      <c r="AB23" s="83">
        <v>0.22700000000000001</v>
      </c>
      <c r="AC23" s="83">
        <v>0.22800000000000001</v>
      </c>
      <c r="AD23" s="83">
        <v>0.24100000000000002</v>
      </c>
      <c r="AE23" s="83">
        <v>0.223</v>
      </c>
      <c r="AF23" s="83">
        <v>0.25799999999999995</v>
      </c>
      <c r="AG23" s="83">
        <v>0.23800000000000002</v>
      </c>
      <c r="AH23" s="83">
        <v>0.24300000000000002</v>
      </c>
      <c r="AI23" s="83">
        <v>0.23400000000000001</v>
      </c>
      <c r="AK23" s="6">
        <v>54</v>
      </c>
      <c r="AP23" s="83">
        <v>0.24000000000000002</v>
      </c>
      <c r="AQ23" s="83">
        <v>0.26199999999999996</v>
      </c>
      <c r="AR23" s="83">
        <v>0.23900000000000002</v>
      </c>
      <c r="AS23" s="83">
        <v>0.23600000000000002</v>
      </c>
      <c r="AT23" s="83">
        <v>0.23700000000000002</v>
      </c>
      <c r="AU23" s="83">
        <v>0.24400000000000002</v>
      </c>
      <c r="AV23" s="83">
        <v>0.24600000000000002</v>
      </c>
      <c r="AW23" s="83">
        <v>0.24500000000000002</v>
      </c>
      <c r="AX23" s="83">
        <v>0.23100000000000001</v>
      </c>
      <c r="AY23" s="83">
        <v>0.23100000000000001</v>
      </c>
      <c r="AZ23" s="83">
        <v>0.23300000000000001</v>
      </c>
      <c r="BA23" s="83">
        <v>0.254</v>
      </c>
      <c r="BD23" s="6" t="s">
        <v>139</v>
      </c>
      <c r="BE23" s="6"/>
    </row>
    <row r="24" spans="1:59">
      <c r="A24" s="46">
        <v>57</v>
      </c>
      <c r="F24">
        <v>0.23400000000000001</v>
      </c>
      <c r="G24">
        <v>0.23600000000000002</v>
      </c>
      <c r="H24">
        <v>0.22500000000000001</v>
      </c>
      <c r="I24">
        <v>0.21199999999999999</v>
      </c>
      <c r="J24">
        <v>0.23400000000000001</v>
      </c>
      <c r="K24">
        <v>0.22900000000000001</v>
      </c>
      <c r="L24">
        <v>0.20800000000000002</v>
      </c>
      <c r="M24">
        <v>0.23100000000000001</v>
      </c>
      <c r="N24">
        <v>0.22</v>
      </c>
      <c r="O24">
        <v>0.218</v>
      </c>
      <c r="P24">
        <v>0.221</v>
      </c>
      <c r="Q24">
        <v>0.23700000000000002</v>
      </c>
      <c r="S24" s="6">
        <v>57</v>
      </c>
      <c r="X24" s="83">
        <v>0.23100000000000001</v>
      </c>
      <c r="Y24" s="83">
        <v>0.252</v>
      </c>
      <c r="Z24" s="83">
        <v>0.22800000000000001</v>
      </c>
      <c r="AA24" s="83">
        <v>0.23200000000000001</v>
      </c>
      <c r="AB24" s="83">
        <v>0.23100000000000001</v>
      </c>
      <c r="AC24" s="83">
        <v>0.22700000000000001</v>
      </c>
      <c r="AD24" s="83">
        <v>0.24000000000000002</v>
      </c>
      <c r="AE24" s="83">
        <v>0.22900000000000001</v>
      </c>
      <c r="AF24" s="83">
        <v>0.252</v>
      </c>
      <c r="AG24" s="83">
        <v>0.24400000000000002</v>
      </c>
      <c r="AH24" s="83">
        <v>0.23800000000000002</v>
      </c>
      <c r="AI24" s="83">
        <v>0.23100000000000001</v>
      </c>
      <c r="AK24" s="6">
        <v>57</v>
      </c>
      <c r="AP24" s="83">
        <v>0.23900000000000002</v>
      </c>
      <c r="AQ24" s="83">
        <v>0.251</v>
      </c>
      <c r="AR24" s="83">
        <v>0.23700000000000002</v>
      </c>
      <c r="AS24" s="83">
        <v>0.23400000000000001</v>
      </c>
      <c r="AT24" s="83">
        <v>0.24300000000000002</v>
      </c>
      <c r="AU24" s="83">
        <v>0.24600000000000002</v>
      </c>
      <c r="AV24" s="83">
        <v>0.23</v>
      </c>
      <c r="AW24" s="83">
        <v>0.24800000000000003</v>
      </c>
      <c r="AX24" s="83">
        <v>0.24400000000000002</v>
      </c>
      <c r="AY24" s="83">
        <v>0.23300000000000001</v>
      </c>
      <c r="AZ24" s="83">
        <v>0.23200000000000001</v>
      </c>
      <c r="BA24" s="83">
        <v>0.254</v>
      </c>
      <c r="BC24" s="83" t="s">
        <v>140</v>
      </c>
      <c r="BD24" s="83">
        <v>0.24764760101010103</v>
      </c>
      <c r="BE24" s="83">
        <v>6.9026502899172861E-3</v>
      </c>
    </row>
    <row r="25" spans="1:59">
      <c r="A25" s="46">
        <v>60</v>
      </c>
      <c r="F25">
        <v>0.24000000000000002</v>
      </c>
      <c r="G25">
        <v>0.23500000000000001</v>
      </c>
      <c r="H25">
        <v>0.23500000000000001</v>
      </c>
      <c r="I25">
        <v>0.20500000000000002</v>
      </c>
      <c r="J25">
        <v>0.24000000000000002</v>
      </c>
      <c r="K25">
        <v>0.23900000000000002</v>
      </c>
      <c r="L25">
        <v>0.20900000000000002</v>
      </c>
      <c r="M25">
        <v>0.24100000000000002</v>
      </c>
      <c r="N25">
        <v>0.22900000000000001</v>
      </c>
      <c r="O25">
        <v>0.23</v>
      </c>
      <c r="P25">
        <v>0.218</v>
      </c>
      <c r="Q25">
        <v>0.24300000000000002</v>
      </c>
      <c r="S25" s="6">
        <v>60</v>
      </c>
      <c r="X25" s="83">
        <v>0.24200000000000002</v>
      </c>
      <c r="Y25" s="83">
        <v>0.252</v>
      </c>
      <c r="Z25" s="83">
        <v>0.216</v>
      </c>
      <c r="AA25" s="83">
        <v>0.23700000000000002</v>
      </c>
      <c r="AB25" s="83">
        <v>0.24100000000000002</v>
      </c>
      <c r="AC25" s="83">
        <v>0.22700000000000001</v>
      </c>
      <c r="AD25" s="83">
        <v>0.224</v>
      </c>
      <c r="AE25" s="83">
        <v>0.23300000000000001</v>
      </c>
      <c r="AF25" s="83">
        <v>0.24200000000000002</v>
      </c>
      <c r="AG25" s="83">
        <v>0.24800000000000003</v>
      </c>
      <c r="AH25" s="83">
        <v>0.24000000000000002</v>
      </c>
      <c r="AI25" s="83">
        <v>0.23600000000000002</v>
      </c>
      <c r="AK25" s="6">
        <v>60</v>
      </c>
      <c r="AP25" s="83">
        <v>0.23600000000000002</v>
      </c>
      <c r="AQ25" s="83">
        <v>0.24500000000000002</v>
      </c>
      <c r="AR25" s="83">
        <v>0.23700000000000002</v>
      </c>
      <c r="AS25" s="83">
        <v>0.23100000000000001</v>
      </c>
      <c r="AT25" s="83">
        <v>0.24600000000000002</v>
      </c>
      <c r="AU25" s="83">
        <v>0.24600000000000002</v>
      </c>
      <c r="AV25" s="83">
        <v>0.23900000000000002</v>
      </c>
      <c r="AW25" s="83">
        <v>0.252</v>
      </c>
      <c r="AX25" s="83">
        <v>0.255</v>
      </c>
      <c r="AY25" s="83">
        <v>0.24000000000000002</v>
      </c>
      <c r="AZ25" s="83">
        <v>0.23</v>
      </c>
      <c r="BA25" s="83">
        <v>0.25</v>
      </c>
      <c r="BC25" s="83" t="s">
        <v>141</v>
      </c>
      <c r="BD25" s="83">
        <v>0.23665292457091242</v>
      </c>
      <c r="BE25" s="83">
        <v>1.3690582861027156E-3</v>
      </c>
    </row>
    <row r="26" spans="1:59">
      <c r="A26" s="46">
        <v>63</v>
      </c>
      <c r="F26">
        <v>0.23</v>
      </c>
      <c r="G26">
        <v>0.224</v>
      </c>
      <c r="H26">
        <v>0.22500000000000001</v>
      </c>
      <c r="I26">
        <v>0.214</v>
      </c>
      <c r="J26">
        <v>0.22500000000000001</v>
      </c>
      <c r="K26">
        <v>0.23600000000000002</v>
      </c>
      <c r="L26">
        <v>0.221</v>
      </c>
      <c r="M26">
        <v>0.23700000000000002</v>
      </c>
      <c r="N26">
        <v>0.23100000000000001</v>
      </c>
      <c r="O26">
        <v>0.23700000000000002</v>
      </c>
      <c r="P26">
        <v>0.22600000000000001</v>
      </c>
      <c r="Q26">
        <v>0.23600000000000002</v>
      </c>
      <c r="S26" s="6">
        <v>63</v>
      </c>
      <c r="X26" s="83">
        <v>0.23400000000000001</v>
      </c>
      <c r="Y26" s="83">
        <v>0.24800000000000003</v>
      </c>
      <c r="Z26" s="83">
        <v>0.218</v>
      </c>
      <c r="AA26" s="83">
        <v>0.24300000000000002</v>
      </c>
      <c r="AB26" s="83">
        <v>0.24700000000000003</v>
      </c>
      <c r="AC26" s="83">
        <v>0.22700000000000001</v>
      </c>
      <c r="AD26" s="83">
        <v>0.22600000000000001</v>
      </c>
      <c r="AE26" s="83">
        <v>0.22900000000000001</v>
      </c>
      <c r="AF26" s="83">
        <v>0.25999999999999995</v>
      </c>
      <c r="AG26" s="83">
        <v>0.24300000000000002</v>
      </c>
      <c r="AH26" s="83">
        <v>0.24300000000000002</v>
      </c>
      <c r="AI26" s="83">
        <v>0.24200000000000002</v>
      </c>
      <c r="AK26" s="6">
        <v>63</v>
      </c>
      <c r="AP26" s="83">
        <v>0.26299999999999996</v>
      </c>
      <c r="AQ26" s="83">
        <v>0.253</v>
      </c>
      <c r="AR26" s="83">
        <v>0.24500000000000002</v>
      </c>
      <c r="AS26" s="83">
        <v>0.23300000000000001</v>
      </c>
      <c r="AT26" s="83">
        <v>0.252</v>
      </c>
      <c r="AU26" s="83">
        <v>0.23900000000000002</v>
      </c>
      <c r="AV26" s="83">
        <v>0.24700000000000003</v>
      </c>
      <c r="AW26" s="83">
        <v>0.255</v>
      </c>
      <c r="AX26" s="83">
        <v>0.25699999999999995</v>
      </c>
      <c r="AY26" s="83">
        <v>0.24100000000000002</v>
      </c>
      <c r="AZ26" s="83">
        <v>0.22900000000000001</v>
      </c>
      <c r="BA26" s="83">
        <v>0.24400000000000002</v>
      </c>
      <c r="BC26" s="83" t="s">
        <v>142</v>
      </c>
      <c r="BD26" s="83">
        <v>0.23221385023706456</v>
      </c>
      <c r="BE26" s="83">
        <v>1.3961374311067707E-3</v>
      </c>
    </row>
    <row r="27" spans="1:59">
      <c r="A27" s="46">
        <v>66</v>
      </c>
      <c r="F27">
        <v>0.217</v>
      </c>
      <c r="G27">
        <v>0.223</v>
      </c>
      <c r="H27">
        <v>0.217</v>
      </c>
      <c r="I27">
        <v>0.224</v>
      </c>
      <c r="J27">
        <v>0.219</v>
      </c>
      <c r="K27">
        <v>0.223</v>
      </c>
      <c r="L27">
        <v>0.23200000000000001</v>
      </c>
      <c r="M27">
        <v>0.22</v>
      </c>
      <c r="N27">
        <v>0.23100000000000001</v>
      </c>
      <c r="O27">
        <v>0.22</v>
      </c>
      <c r="P27">
        <v>0.22500000000000001</v>
      </c>
      <c r="Q27">
        <v>0.22500000000000001</v>
      </c>
      <c r="S27" s="6">
        <v>66</v>
      </c>
      <c r="X27" s="83">
        <v>0.22600000000000001</v>
      </c>
      <c r="Y27" s="83">
        <v>0.24500000000000002</v>
      </c>
      <c r="Z27" s="83">
        <v>0.22700000000000001</v>
      </c>
      <c r="AA27" s="83">
        <v>0.25</v>
      </c>
      <c r="AB27" s="83">
        <v>0.24300000000000002</v>
      </c>
      <c r="AC27" s="83">
        <v>0.22500000000000001</v>
      </c>
      <c r="AD27" s="83">
        <v>0.23</v>
      </c>
      <c r="AE27" s="83">
        <v>0.22700000000000001</v>
      </c>
      <c r="AF27" s="83">
        <v>0.25999999999999995</v>
      </c>
      <c r="AG27" s="83">
        <v>0.24100000000000002</v>
      </c>
      <c r="AH27" s="83">
        <v>0.24800000000000003</v>
      </c>
      <c r="AI27" s="83">
        <v>0.24900000000000003</v>
      </c>
      <c r="AK27" s="6">
        <v>66</v>
      </c>
      <c r="AP27" s="83">
        <v>0.24400000000000002</v>
      </c>
      <c r="AQ27" s="83">
        <v>0.26199999999999996</v>
      </c>
      <c r="AR27" s="83">
        <v>0.23800000000000002</v>
      </c>
      <c r="AS27" s="83">
        <v>0.23500000000000001</v>
      </c>
      <c r="AT27" s="83">
        <v>0.251</v>
      </c>
      <c r="AU27" s="83">
        <v>0.23700000000000002</v>
      </c>
      <c r="AV27" s="83">
        <v>0.25</v>
      </c>
      <c r="AW27" s="83">
        <v>0.25699999999999995</v>
      </c>
      <c r="AX27" s="83">
        <v>0.253</v>
      </c>
      <c r="AY27" s="83">
        <v>0.23800000000000002</v>
      </c>
      <c r="AZ27" s="83">
        <v>0.23300000000000001</v>
      </c>
      <c r="BA27" s="83">
        <v>0.23100000000000001</v>
      </c>
      <c r="BC27" s="83" t="s">
        <v>143</v>
      </c>
      <c r="BD27" s="83">
        <v>0.23066311234132378</v>
      </c>
      <c r="BE27" s="83">
        <v>1.1588681439333749E-3</v>
      </c>
    </row>
    <row r="28" spans="1:59">
      <c r="A28" s="46">
        <v>69</v>
      </c>
      <c r="F28">
        <v>0.23</v>
      </c>
      <c r="G28">
        <v>0.23200000000000001</v>
      </c>
      <c r="H28">
        <v>0.23100000000000001</v>
      </c>
      <c r="I28">
        <v>0.22800000000000001</v>
      </c>
      <c r="J28">
        <v>0.223</v>
      </c>
      <c r="K28">
        <v>0.216</v>
      </c>
      <c r="L28">
        <v>0.22700000000000001</v>
      </c>
      <c r="M28">
        <v>0.20800000000000002</v>
      </c>
      <c r="N28">
        <v>0.217</v>
      </c>
      <c r="O28">
        <v>0.221</v>
      </c>
      <c r="P28">
        <v>0.22500000000000001</v>
      </c>
      <c r="Q28">
        <v>0.21299999999999999</v>
      </c>
      <c r="S28" s="6">
        <v>69</v>
      </c>
      <c r="X28" s="83">
        <v>0.224</v>
      </c>
      <c r="Y28" s="83">
        <v>0.24000000000000002</v>
      </c>
      <c r="Z28" s="83">
        <v>0.23900000000000002</v>
      </c>
      <c r="AA28" s="83">
        <v>0.255</v>
      </c>
      <c r="AB28" s="83">
        <v>0.24600000000000002</v>
      </c>
      <c r="AC28" s="83">
        <v>0.22</v>
      </c>
      <c r="AD28" s="83">
        <v>0.23500000000000001</v>
      </c>
      <c r="AE28" s="83">
        <v>0.23</v>
      </c>
      <c r="AF28" s="83">
        <v>0.25799999999999995</v>
      </c>
      <c r="AG28" s="83">
        <v>0.24200000000000002</v>
      </c>
      <c r="AH28" s="83">
        <v>0.25</v>
      </c>
      <c r="AI28" s="83">
        <v>0.24700000000000003</v>
      </c>
      <c r="AK28" s="6">
        <v>69</v>
      </c>
      <c r="AP28" s="83">
        <v>0.24900000000000003</v>
      </c>
      <c r="AQ28" s="83">
        <v>0.26099999999999995</v>
      </c>
      <c r="AR28" s="83">
        <v>0.255</v>
      </c>
      <c r="AS28" s="83">
        <v>0.24200000000000002</v>
      </c>
      <c r="AT28" s="83">
        <v>0.25699999999999995</v>
      </c>
      <c r="AU28" s="83">
        <v>0.24400000000000002</v>
      </c>
      <c r="AV28" s="83">
        <v>0.24800000000000003</v>
      </c>
      <c r="AW28" s="83">
        <v>0.254</v>
      </c>
      <c r="AX28" s="83">
        <v>0.254</v>
      </c>
      <c r="AY28" s="83">
        <v>0.23800000000000002</v>
      </c>
      <c r="AZ28" s="83">
        <v>0.23600000000000002</v>
      </c>
      <c r="BA28" s="83">
        <v>0.224</v>
      </c>
    </row>
    <row r="29" spans="1:59">
      <c r="A29" s="46">
        <v>72</v>
      </c>
      <c r="F29">
        <v>0.23600000000000002</v>
      </c>
      <c r="G29">
        <v>0.23900000000000002</v>
      </c>
      <c r="H29">
        <v>0.23700000000000002</v>
      </c>
      <c r="I29">
        <v>0.223</v>
      </c>
      <c r="J29">
        <v>0.23500000000000001</v>
      </c>
      <c r="K29">
        <v>0.224</v>
      </c>
      <c r="L29">
        <v>0.218</v>
      </c>
      <c r="M29">
        <v>0.22</v>
      </c>
      <c r="N29">
        <v>0.222</v>
      </c>
      <c r="O29">
        <v>0.20800000000000002</v>
      </c>
      <c r="P29">
        <v>0.222</v>
      </c>
      <c r="Q29">
        <v>0.20600000000000002</v>
      </c>
      <c r="S29" s="6">
        <v>72</v>
      </c>
      <c r="X29" s="83">
        <v>0.23300000000000001</v>
      </c>
      <c r="Y29" s="83">
        <v>0.23500000000000001</v>
      </c>
      <c r="Z29" s="83">
        <v>0.23900000000000002</v>
      </c>
      <c r="AA29" s="83">
        <v>0.251</v>
      </c>
      <c r="AB29" s="83">
        <v>0.22700000000000001</v>
      </c>
      <c r="AC29" s="83">
        <v>0.22600000000000001</v>
      </c>
      <c r="AD29" s="83">
        <v>0.24000000000000002</v>
      </c>
      <c r="AE29" s="83">
        <v>0.25699999999999995</v>
      </c>
      <c r="AF29" s="83">
        <v>0.24800000000000003</v>
      </c>
      <c r="AG29" s="83">
        <v>0.24100000000000002</v>
      </c>
      <c r="AH29" s="83">
        <v>0.24900000000000003</v>
      </c>
      <c r="AI29" s="83">
        <v>0.24700000000000003</v>
      </c>
      <c r="AK29" s="6">
        <v>72</v>
      </c>
      <c r="AP29" s="83">
        <v>0.254</v>
      </c>
      <c r="AQ29" s="83">
        <v>0.26099999999999995</v>
      </c>
      <c r="AR29" s="83">
        <v>0.254</v>
      </c>
      <c r="AS29" s="83">
        <v>0.24300000000000002</v>
      </c>
      <c r="AT29" s="83">
        <v>0.251</v>
      </c>
      <c r="AU29" s="83">
        <v>0.23400000000000001</v>
      </c>
      <c r="AV29" s="83">
        <v>0.24000000000000002</v>
      </c>
      <c r="AW29" s="83">
        <v>0.253</v>
      </c>
      <c r="AX29" s="83">
        <v>0.251</v>
      </c>
      <c r="AY29" s="83">
        <v>0.23500000000000001</v>
      </c>
      <c r="AZ29" s="83">
        <v>0.23100000000000001</v>
      </c>
      <c r="BA29" s="83">
        <v>0.221</v>
      </c>
    </row>
    <row r="30" spans="1:59">
      <c r="A30" s="46">
        <v>75</v>
      </c>
      <c r="F30">
        <v>0.23300000000000001</v>
      </c>
      <c r="G30">
        <v>0.23400000000000001</v>
      </c>
      <c r="H30">
        <v>0.22900000000000001</v>
      </c>
      <c r="I30">
        <v>0.22</v>
      </c>
      <c r="J30">
        <v>0.23</v>
      </c>
      <c r="K30">
        <v>0.23100000000000001</v>
      </c>
      <c r="L30">
        <v>0.219</v>
      </c>
      <c r="M30">
        <v>0.22700000000000001</v>
      </c>
      <c r="N30">
        <v>0.218</v>
      </c>
      <c r="O30">
        <v>0.21</v>
      </c>
      <c r="P30">
        <v>0.218</v>
      </c>
      <c r="Q30">
        <v>0.21099999999999999</v>
      </c>
      <c r="S30" s="6">
        <v>75</v>
      </c>
      <c r="X30" s="83">
        <v>0.24100000000000002</v>
      </c>
      <c r="Y30" s="83">
        <v>0.23100000000000001</v>
      </c>
      <c r="Z30" s="83">
        <v>0.24200000000000002</v>
      </c>
      <c r="AA30" s="83">
        <v>0.24800000000000003</v>
      </c>
      <c r="AB30" s="83">
        <v>0.215</v>
      </c>
      <c r="AC30" s="83">
        <v>0.23300000000000001</v>
      </c>
      <c r="AD30" s="83">
        <v>0.24400000000000002</v>
      </c>
      <c r="AE30" s="83">
        <v>0.22800000000000001</v>
      </c>
      <c r="AF30" s="83">
        <v>0.251</v>
      </c>
      <c r="AG30" s="83">
        <v>0.23900000000000002</v>
      </c>
      <c r="AH30" s="83">
        <v>0.24800000000000003</v>
      </c>
      <c r="AI30" s="83">
        <v>0.24800000000000003</v>
      </c>
      <c r="AK30" s="6">
        <v>75</v>
      </c>
      <c r="AP30" s="83">
        <v>0.24900000000000003</v>
      </c>
      <c r="AQ30" s="83">
        <v>0.25699999999999995</v>
      </c>
      <c r="AR30" s="83">
        <v>0.24400000000000002</v>
      </c>
      <c r="AS30" s="83">
        <v>0.23900000000000002</v>
      </c>
      <c r="AT30" s="83">
        <v>0.25600000000000001</v>
      </c>
      <c r="AU30" s="83">
        <v>0.23400000000000001</v>
      </c>
      <c r="AV30" s="83">
        <v>0.23500000000000001</v>
      </c>
      <c r="AW30" s="83">
        <v>0.24200000000000002</v>
      </c>
      <c r="AX30" s="83">
        <v>0.24500000000000002</v>
      </c>
      <c r="AY30" s="83">
        <v>0.23700000000000002</v>
      </c>
      <c r="AZ30" s="83">
        <v>0.24200000000000002</v>
      </c>
      <c r="BA30" s="83">
        <v>0.24800000000000003</v>
      </c>
    </row>
    <row r="31" spans="1:59">
      <c r="A31" s="46">
        <v>78</v>
      </c>
      <c r="F31">
        <v>0.216</v>
      </c>
      <c r="G31">
        <v>0.22</v>
      </c>
      <c r="H31">
        <v>0.224</v>
      </c>
      <c r="I31">
        <v>0.217</v>
      </c>
      <c r="J31">
        <v>0.219</v>
      </c>
      <c r="K31">
        <v>0.23300000000000001</v>
      </c>
      <c r="L31">
        <v>0.22800000000000001</v>
      </c>
      <c r="M31">
        <v>0.23</v>
      </c>
      <c r="N31">
        <v>0.22700000000000001</v>
      </c>
      <c r="O31">
        <v>0.216</v>
      </c>
      <c r="P31">
        <v>0.217</v>
      </c>
      <c r="Q31">
        <v>0.221</v>
      </c>
      <c r="S31" s="6">
        <v>78</v>
      </c>
      <c r="X31" s="83">
        <v>0.23500000000000001</v>
      </c>
      <c r="Y31" s="83">
        <v>0.23700000000000002</v>
      </c>
      <c r="Z31" s="83">
        <v>0.24400000000000002</v>
      </c>
      <c r="AA31" s="83">
        <v>0.23900000000000002</v>
      </c>
      <c r="AB31" s="83">
        <v>0.22</v>
      </c>
      <c r="AC31" s="83">
        <v>0.23400000000000001</v>
      </c>
      <c r="AD31" s="83">
        <v>0.24300000000000002</v>
      </c>
      <c r="AE31" s="83">
        <v>0.251</v>
      </c>
      <c r="AF31" s="83">
        <v>0.24900000000000003</v>
      </c>
      <c r="AG31" s="83">
        <v>0.22900000000000001</v>
      </c>
      <c r="AH31" s="83">
        <v>0.24700000000000003</v>
      </c>
      <c r="AI31" s="83">
        <v>0.24700000000000003</v>
      </c>
      <c r="AK31" s="6">
        <v>78</v>
      </c>
      <c r="AP31" s="83">
        <v>0.24200000000000002</v>
      </c>
      <c r="AQ31" s="83">
        <v>0.25899999999999995</v>
      </c>
      <c r="AR31" s="83">
        <v>0.24200000000000002</v>
      </c>
      <c r="AS31" s="83">
        <v>0.23800000000000002</v>
      </c>
      <c r="AT31" s="83">
        <v>0.255</v>
      </c>
      <c r="AU31" s="83">
        <v>0.24000000000000002</v>
      </c>
      <c r="AV31" s="83">
        <v>0.22900000000000001</v>
      </c>
      <c r="AW31" s="83">
        <v>0.23</v>
      </c>
      <c r="AX31" s="83">
        <v>0.24200000000000002</v>
      </c>
      <c r="AY31" s="83">
        <v>0.23500000000000001</v>
      </c>
      <c r="AZ31" s="83">
        <v>0.23400000000000001</v>
      </c>
      <c r="BA31" s="83">
        <v>0.222</v>
      </c>
    </row>
    <row r="32" spans="1:59">
      <c r="A32" s="46">
        <v>81</v>
      </c>
      <c r="F32">
        <v>0.222</v>
      </c>
      <c r="G32">
        <v>0.21199999999999999</v>
      </c>
      <c r="H32">
        <v>0.222</v>
      </c>
      <c r="I32">
        <v>0.217</v>
      </c>
      <c r="J32">
        <v>0.21</v>
      </c>
      <c r="K32">
        <v>0.23</v>
      </c>
      <c r="L32">
        <v>0.23300000000000001</v>
      </c>
      <c r="M32">
        <v>0.22600000000000001</v>
      </c>
      <c r="N32">
        <v>0.23200000000000001</v>
      </c>
      <c r="O32">
        <v>0.22500000000000001</v>
      </c>
      <c r="P32">
        <v>0.222</v>
      </c>
      <c r="Q32">
        <v>0.23</v>
      </c>
      <c r="S32" s="6">
        <v>81</v>
      </c>
      <c r="X32" s="83">
        <v>0.22600000000000001</v>
      </c>
      <c r="Y32" s="83">
        <v>0.24900000000000003</v>
      </c>
      <c r="Z32" s="83">
        <v>0.251</v>
      </c>
      <c r="AA32" s="83">
        <v>0.221</v>
      </c>
      <c r="AB32" s="83">
        <v>0.23400000000000001</v>
      </c>
      <c r="AC32" s="83">
        <v>0.23300000000000001</v>
      </c>
      <c r="AD32" s="83">
        <v>0.23300000000000001</v>
      </c>
      <c r="AE32" s="83">
        <v>0.221</v>
      </c>
      <c r="AF32" s="83">
        <v>0.25999999999999995</v>
      </c>
      <c r="AG32" s="83">
        <v>0.224</v>
      </c>
      <c r="AH32" s="83">
        <v>0.24100000000000002</v>
      </c>
      <c r="AI32" s="83">
        <v>0.24500000000000002</v>
      </c>
      <c r="AK32" s="6">
        <v>81</v>
      </c>
      <c r="AP32" s="83">
        <v>0.24800000000000003</v>
      </c>
      <c r="AQ32" s="83">
        <v>0.255</v>
      </c>
      <c r="AR32" s="83">
        <v>0.23800000000000002</v>
      </c>
      <c r="AS32" s="83">
        <v>0.24500000000000002</v>
      </c>
      <c r="AT32" s="83">
        <v>0.24700000000000003</v>
      </c>
      <c r="AU32" s="83">
        <v>0.22800000000000001</v>
      </c>
      <c r="AV32" s="83">
        <v>0.23</v>
      </c>
      <c r="AW32" s="83">
        <v>0.221</v>
      </c>
      <c r="AX32" s="83">
        <v>0.22900000000000001</v>
      </c>
      <c r="AY32" s="83">
        <v>0.23</v>
      </c>
      <c r="AZ32" s="83">
        <v>0.24100000000000002</v>
      </c>
      <c r="BA32" s="83">
        <v>0.23300000000000001</v>
      </c>
    </row>
    <row r="33" spans="1:53">
      <c r="A33" s="46">
        <v>84</v>
      </c>
      <c r="F33">
        <v>0.23500000000000001</v>
      </c>
      <c r="G33">
        <v>0.214</v>
      </c>
      <c r="H33">
        <v>0.23400000000000001</v>
      </c>
      <c r="I33">
        <v>0.22900000000000001</v>
      </c>
      <c r="J33">
        <v>0.21</v>
      </c>
      <c r="K33">
        <v>0.222</v>
      </c>
      <c r="L33">
        <v>0.22900000000000001</v>
      </c>
      <c r="M33">
        <v>0.20500000000000002</v>
      </c>
      <c r="N33">
        <v>0.217</v>
      </c>
      <c r="O33">
        <v>0.23700000000000002</v>
      </c>
      <c r="P33">
        <v>0.23300000000000001</v>
      </c>
      <c r="Q33">
        <v>0.23800000000000002</v>
      </c>
      <c r="S33" s="6">
        <v>84</v>
      </c>
      <c r="X33" s="83">
        <v>0.22700000000000001</v>
      </c>
      <c r="Y33" s="83">
        <v>0.24500000000000002</v>
      </c>
      <c r="Z33" s="83">
        <v>0.252</v>
      </c>
      <c r="AA33" s="83">
        <v>0.224</v>
      </c>
      <c r="AB33" s="83">
        <v>0.23500000000000001</v>
      </c>
      <c r="AC33" s="83">
        <v>0.23500000000000001</v>
      </c>
      <c r="AD33" s="83">
        <v>0.22500000000000001</v>
      </c>
      <c r="AE33" s="83">
        <v>0.23200000000000001</v>
      </c>
      <c r="AF33" s="83">
        <v>0.26299999999999996</v>
      </c>
      <c r="AG33" s="83">
        <v>0.222</v>
      </c>
      <c r="AH33" s="83">
        <v>0.23600000000000002</v>
      </c>
      <c r="AI33" s="83">
        <v>0.24000000000000002</v>
      </c>
      <c r="AK33" s="6">
        <v>84</v>
      </c>
      <c r="AP33" s="83">
        <v>0.24200000000000002</v>
      </c>
      <c r="AQ33" s="83">
        <v>0.24300000000000002</v>
      </c>
      <c r="AR33" s="83">
        <v>0.23300000000000001</v>
      </c>
      <c r="AS33" s="83">
        <v>0.24600000000000002</v>
      </c>
      <c r="AT33" s="83">
        <v>0.24800000000000003</v>
      </c>
      <c r="AU33" s="83">
        <v>0.23200000000000001</v>
      </c>
      <c r="AV33" s="83">
        <v>0.22900000000000001</v>
      </c>
      <c r="AW33" s="83">
        <v>0.221</v>
      </c>
      <c r="AX33" s="83">
        <v>0.22500000000000001</v>
      </c>
      <c r="AY33" s="83">
        <v>0.23</v>
      </c>
      <c r="AZ33" s="83">
        <v>0.23100000000000001</v>
      </c>
      <c r="BA33" s="83">
        <v>0.224</v>
      </c>
    </row>
    <row r="34" spans="1:53">
      <c r="A34" s="46">
        <v>87</v>
      </c>
      <c r="F34">
        <v>0.24000000000000002</v>
      </c>
      <c r="G34">
        <v>0.221</v>
      </c>
      <c r="H34">
        <v>0.23600000000000002</v>
      </c>
      <c r="I34">
        <v>0.24700000000000003</v>
      </c>
      <c r="J34">
        <v>0.224</v>
      </c>
      <c r="K34">
        <v>0.218</v>
      </c>
      <c r="L34">
        <v>0.219</v>
      </c>
      <c r="M34">
        <v>0.19700000000000001</v>
      </c>
      <c r="N34">
        <v>0.216</v>
      </c>
      <c r="O34">
        <v>0.23900000000000002</v>
      </c>
      <c r="P34">
        <v>0.23700000000000002</v>
      </c>
      <c r="Q34">
        <v>0.24300000000000002</v>
      </c>
      <c r="S34" s="6">
        <v>87</v>
      </c>
      <c r="X34" s="83">
        <v>0.23600000000000002</v>
      </c>
      <c r="Y34" s="83">
        <v>0.24100000000000002</v>
      </c>
      <c r="Z34" s="83">
        <v>0.25</v>
      </c>
      <c r="AA34" s="83">
        <v>0.22500000000000001</v>
      </c>
      <c r="AB34" s="83">
        <v>0.23500000000000001</v>
      </c>
      <c r="AC34" s="83">
        <v>0.24300000000000002</v>
      </c>
      <c r="AD34" s="83">
        <v>0.22500000000000001</v>
      </c>
      <c r="AE34" s="83">
        <v>0.23</v>
      </c>
      <c r="AF34" s="83">
        <v>0.26099999999999995</v>
      </c>
      <c r="AG34" s="83">
        <v>0.22500000000000001</v>
      </c>
      <c r="AH34" s="83">
        <v>0.22900000000000001</v>
      </c>
      <c r="AI34" s="83">
        <v>0.23800000000000002</v>
      </c>
      <c r="AK34" s="6">
        <v>87</v>
      </c>
      <c r="AP34" s="83">
        <v>0.24000000000000002</v>
      </c>
      <c r="AQ34" s="83">
        <v>0.23400000000000001</v>
      </c>
      <c r="AR34" s="83">
        <v>0.22700000000000001</v>
      </c>
      <c r="AS34" s="83">
        <v>0.24900000000000003</v>
      </c>
      <c r="AT34" s="83">
        <v>0.25600000000000001</v>
      </c>
      <c r="AU34" s="83">
        <v>0.23500000000000001</v>
      </c>
      <c r="AV34" s="83">
        <v>0.23200000000000001</v>
      </c>
      <c r="AW34" s="83">
        <v>0.22500000000000001</v>
      </c>
      <c r="AX34" s="83">
        <v>0.22600000000000001</v>
      </c>
      <c r="AY34" s="83">
        <v>0.23400000000000001</v>
      </c>
      <c r="AZ34" s="83">
        <v>0.23300000000000001</v>
      </c>
      <c r="BA34" s="83">
        <v>0.22900000000000001</v>
      </c>
    </row>
    <row r="35" spans="1:53">
      <c r="A35" s="46">
        <v>90</v>
      </c>
      <c r="F35">
        <v>0.22700000000000001</v>
      </c>
      <c r="G35">
        <v>0.22600000000000001</v>
      </c>
      <c r="H35">
        <v>0.23200000000000001</v>
      </c>
      <c r="I35">
        <v>0.24400000000000002</v>
      </c>
      <c r="J35">
        <v>0.23100000000000001</v>
      </c>
      <c r="K35">
        <v>0.24000000000000002</v>
      </c>
      <c r="L35">
        <v>0.219</v>
      </c>
      <c r="M35">
        <v>0.20700000000000002</v>
      </c>
      <c r="N35">
        <v>0.20300000000000001</v>
      </c>
      <c r="O35">
        <v>0.23500000000000001</v>
      </c>
      <c r="P35">
        <v>0.23900000000000002</v>
      </c>
      <c r="Q35">
        <v>0.23800000000000002</v>
      </c>
      <c r="S35" s="6">
        <v>90</v>
      </c>
      <c r="X35" s="83">
        <v>0.221</v>
      </c>
      <c r="Y35" s="83">
        <v>0.24700000000000003</v>
      </c>
      <c r="Z35" s="83">
        <v>0.24400000000000002</v>
      </c>
      <c r="AA35" s="83">
        <v>0.22800000000000001</v>
      </c>
      <c r="AB35" s="83">
        <v>0.22500000000000001</v>
      </c>
      <c r="AC35" s="83">
        <v>0.24200000000000002</v>
      </c>
      <c r="AD35" s="83">
        <v>0.23100000000000001</v>
      </c>
      <c r="AE35" s="83">
        <v>0.224</v>
      </c>
      <c r="AF35" s="83">
        <v>0.253</v>
      </c>
      <c r="AG35" s="83">
        <v>0.23</v>
      </c>
      <c r="AH35" s="83">
        <v>0.222</v>
      </c>
      <c r="AI35" s="83">
        <v>0.24300000000000002</v>
      </c>
      <c r="AK35" s="6">
        <v>90</v>
      </c>
      <c r="AP35" s="83">
        <v>0.23500000000000001</v>
      </c>
      <c r="AQ35" s="83">
        <v>0.23600000000000002</v>
      </c>
      <c r="AR35" s="83">
        <v>0.223</v>
      </c>
      <c r="AS35" s="83">
        <v>0.24100000000000002</v>
      </c>
      <c r="AT35" s="83">
        <v>0.255</v>
      </c>
      <c r="AU35" s="83">
        <v>0.23300000000000001</v>
      </c>
      <c r="AV35" s="83">
        <v>0.23400000000000001</v>
      </c>
      <c r="AW35" s="83">
        <v>0.22900000000000001</v>
      </c>
      <c r="AX35" s="83">
        <v>0.22700000000000001</v>
      </c>
      <c r="AY35" s="83">
        <v>0.24000000000000002</v>
      </c>
      <c r="AZ35" s="83">
        <v>0.23200000000000001</v>
      </c>
      <c r="BA35" s="83">
        <v>0.223</v>
      </c>
    </row>
    <row r="36" spans="1:53">
      <c r="A36" s="46">
        <v>93</v>
      </c>
      <c r="F36">
        <v>0.22</v>
      </c>
      <c r="G36">
        <v>0.224</v>
      </c>
      <c r="H36">
        <v>0.218</v>
      </c>
      <c r="I36">
        <v>0.24200000000000002</v>
      </c>
      <c r="J36">
        <v>0.22900000000000001</v>
      </c>
      <c r="K36">
        <v>0.22900000000000001</v>
      </c>
      <c r="L36">
        <v>0.22700000000000001</v>
      </c>
      <c r="M36">
        <v>0.22500000000000001</v>
      </c>
      <c r="N36">
        <v>0.24200000000000002</v>
      </c>
      <c r="O36">
        <v>0.224</v>
      </c>
      <c r="P36">
        <v>0.23100000000000001</v>
      </c>
      <c r="Q36">
        <v>0.23100000000000001</v>
      </c>
      <c r="S36" s="6">
        <v>93</v>
      </c>
      <c r="X36" s="83">
        <v>0.24700000000000003</v>
      </c>
      <c r="Y36" s="83">
        <v>0.24000000000000002</v>
      </c>
      <c r="Z36" s="83">
        <v>0.24300000000000002</v>
      </c>
      <c r="AA36" s="83">
        <v>0.24100000000000002</v>
      </c>
      <c r="AB36" s="83">
        <v>0.22500000000000001</v>
      </c>
      <c r="AC36" s="83">
        <v>0.25</v>
      </c>
      <c r="AD36" s="83">
        <v>0.23700000000000002</v>
      </c>
      <c r="AE36" s="83">
        <v>0.23200000000000001</v>
      </c>
      <c r="AF36" s="83">
        <v>0.25</v>
      </c>
      <c r="AG36" s="83">
        <v>0.23200000000000001</v>
      </c>
      <c r="AH36" s="83">
        <v>0.222</v>
      </c>
      <c r="AI36" s="83">
        <v>0.251</v>
      </c>
      <c r="AK36" s="6">
        <v>93</v>
      </c>
      <c r="AP36" s="83">
        <v>0.24700000000000003</v>
      </c>
      <c r="AQ36" s="83">
        <v>0.23600000000000002</v>
      </c>
      <c r="AR36" s="83">
        <v>0.23400000000000001</v>
      </c>
      <c r="AS36" s="83">
        <v>0.24100000000000002</v>
      </c>
      <c r="AT36" s="83">
        <v>0.23400000000000001</v>
      </c>
      <c r="AU36" s="83">
        <v>0.24400000000000002</v>
      </c>
      <c r="AV36" s="83">
        <v>0.23400000000000001</v>
      </c>
      <c r="AW36" s="83">
        <v>0.22900000000000001</v>
      </c>
      <c r="AX36" s="83">
        <v>0.23800000000000002</v>
      </c>
      <c r="AY36" s="83">
        <v>0.24300000000000002</v>
      </c>
      <c r="AZ36" s="83">
        <v>0.22600000000000001</v>
      </c>
      <c r="BA36" s="83">
        <v>0.23800000000000002</v>
      </c>
    </row>
    <row r="37" spans="1:53">
      <c r="A37" s="46">
        <v>96</v>
      </c>
      <c r="F37">
        <v>0.23</v>
      </c>
      <c r="G37">
        <v>0.214</v>
      </c>
      <c r="H37">
        <v>0.21099999999999999</v>
      </c>
      <c r="I37">
        <v>0.21099999999999999</v>
      </c>
      <c r="J37">
        <v>0.216</v>
      </c>
      <c r="K37">
        <v>0.22500000000000001</v>
      </c>
      <c r="L37">
        <v>0.23700000000000002</v>
      </c>
      <c r="M37">
        <v>0.23600000000000002</v>
      </c>
      <c r="N37">
        <v>0.22900000000000001</v>
      </c>
      <c r="O37">
        <v>0.218</v>
      </c>
      <c r="P37">
        <v>0.23100000000000001</v>
      </c>
      <c r="Q37">
        <v>0.221</v>
      </c>
      <c r="S37" s="6">
        <v>96</v>
      </c>
      <c r="X37" s="83">
        <v>0.23600000000000002</v>
      </c>
      <c r="Y37" s="83">
        <v>0.23800000000000002</v>
      </c>
      <c r="Z37" s="83">
        <v>0.24200000000000002</v>
      </c>
      <c r="AA37" s="83">
        <v>0.23900000000000002</v>
      </c>
      <c r="AB37" s="83">
        <v>0.23900000000000002</v>
      </c>
      <c r="AC37" s="83">
        <v>0.23900000000000002</v>
      </c>
      <c r="AD37" s="83">
        <v>0.24700000000000003</v>
      </c>
      <c r="AE37" s="83">
        <v>0.23600000000000002</v>
      </c>
      <c r="AF37" s="83">
        <v>0.254</v>
      </c>
      <c r="AG37" s="83">
        <v>0.23</v>
      </c>
      <c r="AH37" s="83">
        <v>0.22500000000000001</v>
      </c>
      <c r="AI37" s="83">
        <v>0.253</v>
      </c>
      <c r="AK37" s="6">
        <v>96</v>
      </c>
      <c r="AP37" s="83">
        <v>0.253</v>
      </c>
      <c r="AQ37" s="83">
        <v>0.24200000000000002</v>
      </c>
      <c r="AR37" s="83">
        <v>0.23300000000000001</v>
      </c>
      <c r="AS37" s="83">
        <v>0.22900000000000001</v>
      </c>
      <c r="AT37" s="83">
        <v>0.254</v>
      </c>
      <c r="AU37" s="83">
        <v>0.24200000000000002</v>
      </c>
      <c r="AV37" s="83">
        <v>0.23900000000000002</v>
      </c>
      <c r="AW37" s="83">
        <v>0.23500000000000001</v>
      </c>
      <c r="AX37" s="83">
        <v>0.24000000000000002</v>
      </c>
      <c r="AY37" s="83">
        <v>0.24600000000000002</v>
      </c>
      <c r="AZ37" s="83">
        <v>0.22800000000000001</v>
      </c>
      <c r="BA37" s="83">
        <v>0.24100000000000002</v>
      </c>
    </row>
    <row r="38" spans="1:53">
      <c r="A38" s="46">
        <v>99</v>
      </c>
      <c r="F38">
        <v>0.23800000000000002</v>
      </c>
      <c r="G38">
        <v>0.218</v>
      </c>
      <c r="H38">
        <v>0.219</v>
      </c>
      <c r="I38">
        <v>0.23</v>
      </c>
      <c r="J38">
        <v>0.221</v>
      </c>
      <c r="K38">
        <v>0.217</v>
      </c>
      <c r="L38">
        <v>0.23200000000000001</v>
      </c>
      <c r="M38">
        <v>0.23100000000000001</v>
      </c>
      <c r="N38">
        <v>0.21299999999999999</v>
      </c>
      <c r="O38">
        <v>0.22</v>
      </c>
      <c r="P38">
        <v>0.22500000000000001</v>
      </c>
      <c r="Q38">
        <v>0.217</v>
      </c>
      <c r="S38" s="6">
        <v>99</v>
      </c>
      <c r="X38" s="83">
        <v>0.22</v>
      </c>
      <c r="Y38" s="83">
        <v>0.23</v>
      </c>
      <c r="Z38" s="83">
        <v>0.24900000000000003</v>
      </c>
      <c r="AA38" s="83">
        <v>0.24000000000000002</v>
      </c>
      <c r="AB38" s="83">
        <v>0.24700000000000003</v>
      </c>
      <c r="AC38" s="83">
        <v>0.22600000000000001</v>
      </c>
      <c r="AD38" s="83">
        <v>0.24600000000000002</v>
      </c>
      <c r="AE38" s="83">
        <v>0.23600000000000002</v>
      </c>
      <c r="AF38" s="83">
        <v>0.251</v>
      </c>
      <c r="AG38" s="83">
        <v>0.23</v>
      </c>
      <c r="AH38" s="83">
        <v>0.23</v>
      </c>
      <c r="AI38" s="83">
        <v>0.23600000000000002</v>
      </c>
      <c r="AK38" s="6">
        <v>99</v>
      </c>
      <c r="AP38" s="83">
        <v>0.253</v>
      </c>
      <c r="AQ38" s="83">
        <v>0.24000000000000002</v>
      </c>
      <c r="AR38" s="83">
        <v>0.24500000000000002</v>
      </c>
      <c r="AS38" s="83">
        <v>0.23100000000000001</v>
      </c>
      <c r="AT38" s="83">
        <v>0.254</v>
      </c>
      <c r="AU38" s="83">
        <v>0.23800000000000002</v>
      </c>
      <c r="AV38" s="83">
        <v>0.24200000000000002</v>
      </c>
      <c r="AW38" s="83">
        <v>0.24200000000000002</v>
      </c>
      <c r="AX38" s="83">
        <v>0.24600000000000002</v>
      </c>
      <c r="AY38" s="83">
        <v>0.24800000000000003</v>
      </c>
      <c r="AZ38" s="83">
        <v>0.23</v>
      </c>
      <c r="BA38" s="83">
        <v>0.24100000000000002</v>
      </c>
    </row>
    <row r="39" spans="1:53">
      <c r="A39" s="46">
        <v>102</v>
      </c>
      <c r="F39">
        <v>0.23400000000000001</v>
      </c>
      <c r="G39">
        <v>0.23100000000000001</v>
      </c>
      <c r="H39">
        <v>0.224</v>
      </c>
      <c r="I39">
        <v>0.216</v>
      </c>
      <c r="J39">
        <v>0.23300000000000001</v>
      </c>
      <c r="K39">
        <v>0.20800000000000002</v>
      </c>
      <c r="L39">
        <v>0.23</v>
      </c>
      <c r="M39">
        <v>0.217</v>
      </c>
      <c r="N39">
        <v>0.21299999999999999</v>
      </c>
      <c r="O39">
        <v>0.22700000000000001</v>
      </c>
      <c r="P39">
        <v>0.219</v>
      </c>
      <c r="Q39">
        <v>0.219</v>
      </c>
      <c r="S39" s="6">
        <v>102</v>
      </c>
      <c r="X39" s="83">
        <v>0.21299999999999999</v>
      </c>
      <c r="Y39" s="83">
        <v>0.221</v>
      </c>
      <c r="Z39" s="83">
        <v>0.24500000000000002</v>
      </c>
      <c r="AA39" s="83">
        <v>0.23600000000000002</v>
      </c>
      <c r="AB39" s="83">
        <v>0.24600000000000002</v>
      </c>
      <c r="AC39" s="83">
        <v>0.215</v>
      </c>
      <c r="AD39" s="83">
        <v>0.24200000000000002</v>
      </c>
      <c r="AE39" s="83">
        <v>0.24200000000000002</v>
      </c>
      <c r="AF39" s="83">
        <v>0.24000000000000002</v>
      </c>
      <c r="AG39" s="83">
        <v>0.23200000000000001</v>
      </c>
      <c r="AH39" s="83">
        <v>0.23</v>
      </c>
      <c r="AI39" s="83">
        <v>0.253</v>
      </c>
      <c r="AK39" s="6">
        <v>102</v>
      </c>
      <c r="AP39" s="83">
        <v>0.25</v>
      </c>
      <c r="AQ39" s="83">
        <v>0.23600000000000002</v>
      </c>
      <c r="AR39" s="83">
        <v>0.24900000000000003</v>
      </c>
      <c r="AS39" s="83">
        <v>0.23900000000000002</v>
      </c>
      <c r="AT39" s="83">
        <v>0.25699999999999995</v>
      </c>
      <c r="AU39" s="83">
        <v>0.23600000000000002</v>
      </c>
      <c r="AV39" s="83">
        <v>0.24600000000000002</v>
      </c>
      <c r="AW39" s="83">
        <v>0.252</v>
      </c>
      <c r="AX39" s="83">
        <v>0.24700000000000003</v>
      </c>
      <c r="AY39" s="83">
        <v>0.24000000000000002</v>
      </c>
      <c r="AZ39" s="83">
        <v>0.23500000000000001</v>
      </c>
      <c r="BA39" s="83">
        <v>0.23900000000000002</v>
      </c>
    </row>
    <row r="40" spans="1:53">
      <c r="A40" s="46">
        <v>105</v>
      </c>
      <c r="F40">
        <v>0.217</v>
      </c>
      <c r="G40">
        <v>0.23700000000000002</v>
      </c>
      <c r="H40">
        <v>0.223</v>
      </c>
      <c r="I40">
        <v>0.217</v>
      </c>
      <c r="J40">
        <v>0.23900000000000002</v>
      </c>
      <c r="K40">
        <v>0.22</v>
      </c>
      <c r="L40">
        <v>0.219</v>
      </c>
      <c r="M40">
        <v>0.215</v>
      </c>
      <c r="N40">
        <v>0.221</v>
      </c>
      <c r="O40">
        <v>0.23400000000000001</v>
      </c>
      <c r="P40">
        <v>0.223</v>
      </c>
      <c r="Q40">
        <v>0.22800000000000001</v>
      </c>
      <c r="S40" s="6">
        <v>105</v>
      </c>
      <c r="X40" s="83">
        <v>0.22600000000000001</v>
      </c>
      <c r="Y40" s="83">
        <v>0.223</v>
      </c>
      <c r="Z40" s="83">
        <v>0.24800000000000003</v>
      </c>
      <c r="AA40" s="83">
        <v>0.22600000000000001</v>
      </c>
      <c r="AB40" s="83">
        <v>0.23900000000000002</v>
      </c>
      <c r="AC40" s="83">
        <v>0.20899999999999999</v>
      </c>
      <c r="AD40" s="83">
        <v>0.23400000000000001</v>
      </c>
      <c r="AE40" s="83">
        <v>0.25</v>
      </c>
      <c r="AF40" s="83">
        <v>0.24200000000000002</v>
      </c>
      <c r="AG40" s="83">
        <v>0.23100000000000001</v>
      </c>
      <c r="AH40" s="83">
        <v>0.23</v>
      </c>
      <c r="AI40" s="83">
        <v>0.255</v>
      </c>
      <c r="AK40" s="6">
        <v>105</v>
      </c>
      <c r="AP40" s="83">
        <v>0.24900000000000003</v>
      </c>
      <c r="AQ40" s="83">
        <v>0.24600000000000002</v>
      </c>
      <c r="AR40" s="83">
        <v>0.24700000000000003</v>
      </c>
      <c r="AS40" s="83">
        <v>0.24000000000000002</v>
      </c>
      <c r="AT40" s="83">
        <v>0.251</v>
      </c>
      <c r="AU40" s="83">
        <v>0.23500000000000001</v>
      </c>
      <c r="AV40" s="83">
        <v>0.24200000000000002</v>
      </c>
      <c r="AW40" s="83">
        <v>0.25699999999999995</v>
      </c>
      <c r="AX40" s="83">
        <v>0.24600000000000002</v>
      </c>
      <c r="AY40" s="83">
        <v>0.23100000000000001</v>
      </c>
      <c r="AZ40" s="83">
        <v>0.24100000000000002</v>
      </c>
      <c r="BA40" s="83">
        <v>0.24000000000000002</v>
      </c>
    </row>
    <row r="41" spans="1:53">
      <c r="A41" s="46">
        <v>108</v>
      </c>
      <c r="F41">
        <v>0.21199999999999999</v>
      </c>
      <c r="G41">
        <v>0.23800000000000002</v>
      </c>
      <c r="H41">
        <v>0.214</v>
      </c>
      <c r="I41">
        <v>0.224</v>
      </c>
      <c r="J41">
        <v>0.22800000000000001</v>
      </c>
      <c r="K41">
        <v>0.219</v>
      </c>
      <c r="L41">
        <v>0.224</v>
      </c>
      <c r="M41">
        <v>0.222</v>
      </c>
      <c r="N41">
        <v>0.22800000000000001</v>
      </c>
      <c r="O41">
        <v>0.23400000000000001</v>
      </c>
      <c r="P41">
        <v>0.23</v>
      </c>
      <c r="Q41">
        <v>0.23600000000000002</v>
      </c>
      <c r="S41" s="6">
        <v>108</v>
      </c>
      <c r="X41" s="83">
        <v>0.23400000000000001</v>
      </c>
      <c r="Y41" s="83">
        <v>0.22600000000000001</v>
      </c>
      <c r="Z41" s="83">
        <v>0.24500000000000002</v>
      </c>
      <c r="AA41" s="83">
        <v>0.218</v>
      </c>
      <c r="AB41" s="83">
        <v>0.221</v>
      </c>
      <c r="AC41" s="83">
        <v>0.221</v>
      </c>
      <c r="AD41" s="83">
        <v>0.219</v>
      </c>
      <c r="AE41" s="83">
        <v>0.24000000000000002</v>
      </c>
      <c r="AF41" s="83">
        <v>0.25599999999999995</v>
      </c>
      <c r="AG41" s="83">
        <v>0.23</v>
      </c>
      <c r="AH41" s="83">
        <v>0.23300000000000001</v>
      </c>
      <c r="AI41" s="83">
        <v>0.25599999999999995</v>
      </c>
      <c r="AK41" s="6">
        <v>108</v>
      </c>
      <c r="AP41" s="83">
        <v>0.25799999999999995</v>
      </c>
      <c r="AQ41" s="83">
        <v>0.23700000000000002</v>
      </c>
      <c r="AR41" s="83">
        <v>0.25</v>
      </c>
      <c r="AS41" s="83">
        <v>0.23900000000000002</v>
      </c>
      <c r="AT41" s="83">
        <v>0.24500000000000002</v>
      </c>
      <c r="AU41" s="83">
        <v>0.23600000000000002</v>
      </c>
      <c r="AV41" s="83">
        <v>0.23700000000000002</v>
      </c>
      <c r="AW41" s="83">
        <v>0.254</v>
      </c>
      <c r="AX41" s="83">
        <v>0.25</v>
      </c>
      <c r="AY41" s="83">
        <v>0.223</v>
      </c>
      <c r="AZ41" s="83">
        <v>0.24100000000000002</v>
      </c>
      <c r="BA41" s="83">
        <v>0.24600000000000002</v>
      </c>
    </row>
    <row r="42" spans="1:53">
      <c r="A42" s="46">
        <v>111</v>
      </c>
      <c r="F42">
        <v>0.223</v>
      </c>
      <c r="G42">
        <v>0.22900000000000001</v>
      </c>
      <c r="H42">
        <v>0.21</v>
      </c>
      <c r="I42">
        <v>0.23500000000000001</v>
      </c>
      <c r="J42">
        <v>0.222</v>
      </c>
      <c r="K42">
        <v>0.23100000000000001</v>
      </c>
      <c r="L42">
        <v>0.23500000000000001</v>
      </c>
      <c r="M42">
        <v>0.23800000000000002</v>
      </c>
      <c r="N42">
        <v>0.21</v>
      </c>
      <c r="O42">
        <v>0.22700000000000001</v>
      </c>
      <c r="P42">
        <v>0.224</v>
      </c>
      <c r="Q42">
        <v>0.24600000000000002</v>
      </c>
      <c r="S42" s="6">
        <v>111</v>
      </c>
      <c r="X42" s="83">
        <v>0.23400000000000001</v>
      </c>
      <c r="Y42" s="83">
        <v>0.23600000000000002</v>
      </c>
      <c r="Z42" s="83">
        <v>0.24900000000000003</v>
      </c>
      <c r="AA42" s="83">
        <v>0.217</v>
      </c>
      <c r="AB42" s="83">
        <v>0.219</v>
      </c>
      <c r="AC42" s="83">
        <v>0.23400000000000001</v>
      </c>
      <c r="AD42" s="83">
        <v>0.216</v>
      </c>
      <c r="AE42" s="83">
        <v>0.24400000000000002</v>
      </c>
      <c r="AF42" s="83">
        <v>0.253</v>
      </c>
      <c r="AG42" s="83">
        <v>0.22700000000000001</v>
      </c>
      <c r="AH42" s="83">
        <v>0.23700000000000002</v>
      </c>
      <c r="AI42" s="83">
        <v>0.251</v>
      </c>
      <c r="AK42" s="6">
        <v>111</v>
      </c>
      <c r="AP42" s="83">
        <v>0.255</v>
      </c>
      <c r="AQ42" s="83">
        <v>0.23200000000000001</v>
      </c>
      <c r="AR42" s="83">
        <v>0.253</v>
      </c>
      <c r="AS42" s="83">
        <v>0.23900000000000002</v>
      </c>
      <c r="AT42" s="83">
        <v>0.24000000000000002</v>
      </c>
      <c r="AU42" s="83">
        <v>0.23400000000000001</v>
      </c>
      <c r="AV42" s="83">
        <v>0.23</v>
      </c>
      <c r="AW42" s="83">
        <v>0.24500000000000002</v>
      </c>
      <c r="AX42" s="83">
        <v>0.25</v>
      </c>
      <c r="AY42" s="83">
        <v>0.22</v>
      </c>
      <c r="AZ42" s="83">
        <v>0.23500000000000001</v>
      </c>
      <c r="BA42" s="83">
        <v>0.251</v>
      </c>
    </row>
    <row r="43" spans="1:53">
      <c r="A43" s="46">
        <v>114</v>
      </c>
      <c r="F43">
        <v>0.22700000000000001</v>
      </c>
      <c r="G43">
        <v>0.216</v>
      </c>
      <c r="H43">
        <v>0.218</v>
      </c>
      <c r="I43">
        <v>0.23100000000000001</v>
      </c>
      <c r="J43">
        <v>0.22500000000000001</v>
      </c>
      <c r="K43">
        <v>0.23100000000000001</v>
      </c>
      <c r="L43">
        <v>0.23500000000000001</v>
      </c>
      <c r="M43">
        <v>0.23900000000000002</v>
      </c>
      <c r="N43">
        <v>0.20100000000000001</v>
      </c>
      <c r="O43">
        <v>0.218</v>
      </c>
      <c r="P43">
        <v>0.22800000000000001</v>
      </c>
      <c r="Q43">
        <v>0.24300000000000002</v>
      </c>
      <c r="S43" s="6">
        <v>114</v>
      </c>
      <c r="X43" s="83">
        <v>0.23700000000000002</v>
      </c>
      <c r="Y43" s="83">
        <v>0.24000000000000002</v>
      </c>
      <c r="Z43" s="83">
        <v>0.24900000000000003</v>
      </c>
      <c r="AA43" s="83">
        <v>0.23400000000000001</v>
      </c>
      <c r="AB43" s="83">
        <v>0.23400000000000001</v>
      </c>
      <c r="AC43" s="83">
        <v>0.24300000000000002</v>
      </c>
      <c r="AD43" s="83">
        <v>0.219</v>
      </c>
      <c r="AE43" s="83">
        <v>0.24300000000000002</v>
      </c>
      <c r="AF43" s="83">
        <v>0.254</v>
      </c>
      <c r="AG43" s="83">
        <v>0.23100000000000001</v>
      </c>
      <c r="AH43" s="83">
        <v>0.24400000000000002</v>
      </c>
      <c r="AI43" s="83">
        <v>0.24600000000000002</v>
      </c>
      <c r="AK43" s="6">
        <v>114</v>
      </c>
      <c r="AP43" s="83">
        <v>0.24500000000000002</v>
      </c>
      <c r="AQ43" s="83">
        <v>0.224</v>
      </c>
      <c r="AR43" s="83">
        <v>0.252</v>
      </c>
      <c r="AS43" s="83">
        <v>0.23900000000000002</v>
      </c>
      <c r="AT43" s="83">
        <v>0.23600000000000002</v>
      </c>
      <c r="AU43" s="83">
        <v>0.23100000000000001</v>
      </c>
      <c r="AV43" s="83">
        <v>0.224</v>
      </c>
      <c r="AW43" s="83">
        <v>0.23200000000000001</v>
      </c>
      <c r="AX43" s="83">
        <v>0.24700000000000003</v>
      </c>
      <c r="AY43" s="83">
        <v>0.223</v>
      </c>
      <c r="AZ43" s="83">
        <v>0.23400000000000001</v>
      </c>
      <c r="BA43" s="83">
        <v>0.24800000000000003</v>
      </c>
    </row>
    <row r="44" spans="1:53">
      <c r="A44" s="46">
        <v>117</v>
      </c>
      <c r="F44">
        <v>0.218</v>
      </c>
      <c r="G44">
        <v>0.221</v>
      </c>
      <c r="H44">
        <v>0.23100000000000001</v>
      </c>
      <c r="I44">
        <v>0.218</v>
      </c>
      <c r="J44">
        <v>0.22900000000000001</v>
      </c>
      <c r="K44">
        <v>0.22800000000000001</v>
      </c>
      <c r="L44">
        <v>0.23100000000000001</v>
      </c>
      <c r="M44">
        <v>0.22</v>
      </c>
      <c r="N44">
        <v>0.20900000000000002</v>
      </c>
      <c r="O44">
        <v>0.218</v>
      </c>
      <c r="P44">
        <v>0.23200000000000001</v>
      </c>
      <c r="Q44">
        <v>0.23200000000000001</v>
      </c>
      <c r="S44" s="6">
        <v>117</v>
      </c>
      <c r="X44" s="83">
        <v>0.22900000000000001</v>
      </c>
      <c r="Y44" s="83">
        <v>0.23800000000000002</v>
      </c>
      <c r="Z44" s="83">
        <v>0.24700000000000003</v>
      </c>
      <c r="AA44" s="83">
        <v>0.23800000000000002</v>
      </c>
      <c r="AB44" s="83">
        <v>0.23900000000000002</v>
      </c>
      <c r="AC44" s="83">
        <v>0.25</v>
      </c>
      <c r="AD44" s="83">
        <v>0.22900000000000001</v>
      </c>
      <c r="AE44" s="83">
        <v>0.24600000000000002</v>
      </c>
      <c r="AF44" s="83">
        <v>0.25599999999999995</v>
      </c>
      <c r="AG44" s="83">
        <v>0.23500000000000001</v>
      </c>
      <c r="AH44" s="83">
        <v>0.24500000000000002</v>
      </c>
      <c r="AI44" s="83">
        <v>0.24100000000000002</v>
      </c>
      <c r="AK44" s="6">
        <v>117</v>
      </c>
      <c r="AP44" s="83">
        <v>0.24600000000000002</v>
      </c>
      <c r="AQ44" s="83">
        <v>0.24600000000000002</v>
      </c>
      <c r="AR44" s="83">
        <v>0.253</v>
      </c>
      <c r="AS44" s="83">
        <v>0.23900000000000002</v>
      </c>
      <c r="AT44" s="83">
        <v>0.24300000000000002</v>
      </c>
      <c r="AU44" s="83">
        <v>0.22600000000000001</v>
      </c>
      <c r="AV44" s="83">
        <v>0.22700000000000001</v>
      </c>
      <c r="AW44" s="83">
        <v>0.22800000000000001</v>
      </c>
      <c r="AX44" s="83">
        <v>0.23800000000000002</v>
      </c>
      <c r="AY44" s="83">
        <v>0.22600000000000001</v>
      </c>
      <c r="AZ44" s="83">
        <v>0.23400000000000001</v>
      </c>
      <c r="BA44" s="83">
        <v>0.24300000000000002</v>
      </c>
    </row>
    <row r="45" spans="1:53">
      <c r="A45" s="46">
        <v>120</v>
      </c>
      <c r="F45">
        <v>0.20900000000000002</v>
      </c>
      <c r="G45">
        <v>0.22700000000000001</v>
      </c>
      <c r="H45">
        <v>0.23300000000000001</v>
      </c>
      <c r="I45">
        <v>0.20600000000000002</v>
      </c>
      <c r="J45">
        <v>0.23600000000000002</v>
      </c>
      <c r="K45">
        <v>0.221</v>
      </c>
      <c r="L45">
        <v>0.21299999999999999</v>
      </c>
      <c r="M45">
        <v>0.20900000000000002</v>
      </c>
      <c r="N45">
        <v>0.221</v>
      </c>
      <c r="O45">
        <v>0.224</v>
      </c>
      <c r="P45">
        <v>0.23100000000000001</v>
      </c>
      <c r="Q45">
        <v>0.221</v>
      </c>
      <c r="S45" s="6">
        <v>120</v>
      </c>
      <c r="X45" s="83">
        <v>0.223</v>
      </c>
      <c r="Y45" s="83">
        <v>0.255</v>
      </c>
      <c r="Z45" s="83">
        <v>0.23400000000000001</v>
      </c>
      <c r="AA45" s="83">
        <v>0.24900000000000003</v>
      </c>
      <c r="AB45" s="83">
        <v>0.23900000000000002</v>
      </c>
      <c r="AC45" s="83">
        <v>0.24900000000000003</v>
      </c>
      <c r="AD45" s="83">
        <v>0.23900000000000002</v>
      </c>
      <c r="AE45" s="83">
        <v>0.253</v>
      </c>
      <c r="AF45" s="83">
        <v>0.25599999999999995</v>
      </c>
      <c r="AG45" s="83">
        <v>0.24300000000000002</v>
      </c>
      <c r="AH45" s="83">
        <v>0.24300000000000002</v>
      </c>
      <c r="AI45" s="83">
        <v>0.24400000000000002</v>
      </c>
      <c r="AK45" s="6">
        <v>120</v>
      </c>
      <c r="AP45" s="83">
        <v>0.23700000000000002</v>
      </c>
      <c r="AQ45" s="83">
        <v>0.224</v>
      </c>
      <c r="AR45" s="83">
        <v>0.24200000000000002</v>
      </c>
      <c r="AS45" s="83">
        <v>0.24400000000000002</v>
      </c>
      <c r="AT45" s="83">
        <v>0.24100000000000002</v>
      </c>
      <c r="AU45" s="83">
        <v>0.23</v>
      </c>
      <c r="AV45" s="83">
        <v>0.23300000000000001</v>
      </c>
      <c r="AW45" s="83">
        <v>0.221</v>
      </c>
      <c r="AX45" s="83">
        <v>0.22900000000000001</v>
      </c>
      <c r="AY45" s="83">
        <v>0.23500000000000001</v>
      </c>
      <c r="AZ45" s="83">
        <v>0.23800000000000002</v>
      </c>
      <c r="BA45" s="83">
        <v>0.23600000000000002</v>
      </c>
    </row>
    <row r="46" spans="1:53">
      <c r="A46" s="46">
        <v>123</v>
      </c>
      <c r="F46">
        <v>0.21099999999999999</v>
      </c>
      <c r="G46">
        <v>0.23400000000000001</v>
      </c>
      <c r="H46">
        <v>0.22600000000000001</v>
      </c>
      <c r="I46">
        <v>0.20300000000000001</v>
      </c>
      <c r="J46">
        <v>0.22800000000000001</v>
      </c>
      <c r="K46">
        <v>0.218</v>
      </c>
      <c r="L46">
        <v>0.217</v>
      </c>
      <c r="M46">
        <v>0.21199999999999999</v>
      </c>
      <c r="N46">
        <v>0.222</v>
      </c>
      <c r="O46">
        <v>0.22800000000000001</v>
      </c>
      <c r="P46">
        <v>0.24500000000000002</v>
      </c>
      <c r="Q46">
        <v>0.217</v>
      </c>
      <c r="S46" s="6">
        <v>123</v>
      </c>
      <c r="X46" s="83">
        <v>0.23600000000000002</v>
      </c>
      <c r="Y46" s="83">
        <v>0.25</v>
      </c>
      <c r="Z46" s="83">
        <v>0.223</v>
      </c>
      <c r="AA46" s="83">
        <v>0.23900000000000002</v>
      </c>
      <c r="AB46" s="83">
        <v>0.22500000000000001</v>
      </c>
      <c r="AC46" s="83">
        <v>0.24900000000000003</v>
      </c>
      <c r="AD46" s="83">
        <v>0.24200000000000002</v>
      </c>
      <c r="AE46" s="83">
        <v>0.255</v>
      </c>
      <c r="AF46" s="83">
        <v>0.25699999999999995</v>
      </c>
      <c r="AG46" s="83">
        <v>0.24600000000000002</v>
      </c>
      <c r="AH46" s="83">
        <v>0.23900000000000002</v>
      </c>
      <c r="AI46" s="83">
        <v>0.24800000000000003</v>
      </c>
      <c r="AK46" s="6">
        <v>123</v>
      </c>
      <c r="AR46" s="83">
        <v>0.23</v>
      </c>
      <c r="AT46" s="83">
        <v>0.23400000000000001</v>
      </c>
      <c r="AU46" s="83">
        <v>0.23500000000000001</v>
      </c>
      <c r="AV46" s="83">
        <v>0.23900000000000002</v>
      </c>
      <c r="AW46" s="83">
        <v>0.22700000000000001</v>
      </c>
      <c r="AX46" s="83">
        <v>0.22500000000000001</v>
      </c>
      <c r="AY46" s="83">
        <v>0.23800000000000002</v>
      </c>
      <c r="AZ46" s="83">
        <v>0.22900000000000001</v>
      </c>
      <c r="BA46" s="83">
        <v>0.23100000000000001</v>
      </c>
    </row>
    <row r="47" spans="1:53">
      <c r="A47" s="46">
        <v>126</v>
      </c>
      <c r="G47">
        <v>0.218</v>
      </c>
      <c r="J47">
        <v>0.223</v>
      </c>
      <c r="K47">
        <v>0.223</v>
      </c>
      <c r="L47">
        <v>0.22700000000000001</v>
      </c>
      <c r="M47">
        <v>0.22700000000000001</v>
      </c>
      <c r="N47">
        <v>0.21199999999999999</v>
      </c>
      <c r="O47">
        <v>0.224</v>
      </c>
      <c r="P47">
        <v>0.23600000000000002</v>
      </c>
      <c r="Q47">
        <v>0.215</v>
      </c>
      <c r="S47" s="6">
        <v>126</v>
      </c>
      <c r="Y47" s="83">
        <v>0.254</v>
      </c>
      <c r="Z47" s="83">
        <v>0.217</v>
      </c>
      <c r="AB47" s="83">
        <v>0.22800000000000001</v>
      </c>
      <c r="AC47" s="83">
        <v>0.24600000000000002</v>
      </c>
      <c r="AD47" s="83">
        <v>0.24500000000000002</v>
      </c>
      <c r="AE47" s="83">
        <v>0.25999999999999995</v>
      </c>
      <c r="AF47" s="83">
        <v>0.24700000000000003</v>
      </c>
      <c r="AG47" s="83">
        <v>0.24700000000000003</v>
      </c>
      <c r="AH47" s="83">
        <v>0.23800000000000002</v>
      </c>
      <c r="AI47" s="83">
        <v>0.251</v>
      </c>
      <c r="AK47" s="6">
        <v>126</v>
      </c>
      <c r="AT47" s="83">
        <v>0.23200000000000001</v>
      </c>
      <c r="AU47" s="83">
        <v>0.24100000000000002</v>
      </c>
      <c r="AV47" s="83">
        <v>0.24100000000000002</v>
      </c>
      <c r="AW47" s="83">
        <v>0.22900000000000001</v>
      </c>
      <c r="AX47" s="83">
        <v>0.22900000000000001</v>
      </c>
      <c r="AY47" s="83">
        <v>0.23800000000000002</v>
      </c>
      <c r="AZ47" s="83">
        <v>0.22800000000000001</v>
      </c>
      <c r="BA47" s="83">
        <v>0.22600000000000001</v>
      </c>
    </row>
    <row r="48" spans="1:53">
      <c r="A48" s="46">
        <v>129</v>
      </c>
      <c r="J48">
        <v>0.219</v>
      </c>
      <c r="K48">
        <v>0.23100000000000001</v>
      </c>
      <c r="L48">
        <v>0.22900000000000001</v>
      </c>
      <c r="M48">
        <v>0.23500000000000001</v>
      </c>
      <c r="N48">
        <v>0.214</v>
      </c>
      <c r="O48">
        <v>0.214</v>
      </c>
      <c r="P48">
        <v>0.22900000000000001</v>
      </c>
      <c r="Q48">
        <v>0.216</v>
      </c>
      <c r="S48" s="6">
        <v>129</v>
      </c>
      <c r="Y48" s="83">
        <v>0.255</v>
      </c>
      <c r="AB48" s="83">
        <v>0.23700000000000002</v>
      </c>
      <c r="AC48" s="83">
        <v>0.24500000000000002</v>
      </c>
      <c r="AD48" s="83">
        <v>0.23600000000000002</v>
      </c>
      <c r="AE48" s="83">
        <v>0.25699999999999995</v>
      </c>
      <c r="AF48" s="83">
        <v>0.24600000000000002</v>
      </c>
      <c r="AG48" s="83">
        <v>0.24600000000000002</v>
      </c>
      <c r="AH48" s="83">
        <v>0.23700000000000002</v>
      </c>
      <c r="AI48" s="83">
        <v>0.24200000000000002</v>
      </c>
      <c r="AK48" s="6">
        <v>129</v>
      </c>
      <c r="AT48" s="83">
        <v>0.23300000000000001</v>
      </c>
      <c r="AU48" s="83">
        <v>0.24600000000000002</v>
      </c>
      <c r="AV48" s="83">
        <v>0.24000000000000002</v>
      </c>
      <c r="AW48" s="83">
        <v>0.22600000000000001</v>
      </c>
      <c r="AX48" s="83">
        <v>0.23400000000000001</v>
      </c>
      <c r="AY48" s="83">
        <v>0.24000000000000002</v>
      </c>
      <c r="AZ48" s="83">
        <v>0.23100000000000001</v>
      </c>
      <c r="BA48" s="83">
        <v>0.224</v>
      </c>
    </row>
    <row r="49" spans="1:53">
      <c r="A49" s="46">
        <v>132</v>
      </c>
      <c r="J49">
        <v>0.23900000000000002</v>
      </c>
      <c r="K49">
        <v>0.23300000000000001</v>
      </c>
      <c r="L49">
        <v>0.217</v>
      </c>
      <c r="M49">
        <v>0.216</v>
      </c>
      <c r="N49">
        <v>0.223</v>
      </c>
      <c r="O49">
        <v>0.20600000000000002</v>
      </c>
      <c r="P49">
        <v>0.222</v>
      </c>
      <c r="Q49">
        <v>0.215</v>
      </c>
      <c r="S49" s="6">
        <v>132</v>
      </c>
      <c r="Y49" s="83">
        <v>0.24600000000000002</v>
      </c>
      <c r="AB49" s="83">
        <v>0.255</v>
      </c>
      <c r="AC49" s="83">
        <v>0.23800000000000002</v>
      </c>
      <c r="AD49" s="83">
        <v>0.23100000000000001</v>
      </c>
      <c r="AE49" s="83">
        <v>0.25999999999999995</v>
      </c>
      <c r="AF49" s="83">
        <v>0.252</v>
      </c>
      <c r="AG49" s="83">
        <v>0.25</v>
      </c>
      <c r="AH49" s="83">
        <v>0.23800000000000002</v>
      </c>
      <c r="AI49" s="83">
        <v>0.24300000000000002</v>
      </c>
      <c r="AK49" s="6">
        <v>132</v>
      </c>
      <c r="AT49" s="83">
        <v>0.23600000000000002</v>
      </c>
      <c r="AU49" s="83">
        <v>0.24400000000000002</v>
      </c>
      <c r="AV49" s="83">
        <v>0.23800000000000002</v>
      </c>
      <c r="AW49" s="83">
        <v>0.22900000000000001</v>
      </c>
      <c r="AX49" s="83">
        <v>0.23800000000000002</v>
      </c>
      <c r="AY49" s="83">
        <v>0.24800000000000003</v>
      </c>
      <c r="AZ49" s="83">
        <v>0.23200000000000001</v>
      </c>
      <c r="BA49" s="83">
        <v>0.223</v>
      </c>
    </row>
    <row r="50" spans="1:53">
      <c r="A50" s="46">
        <v>135</v>
      </c>
      <c r="J50">
        <v>0.218</v>
      </c>
      <c r="K50">
        <v>0.22700000000000001</v>
      </c>
      <c r="L50">
        <v>0.20600000000000002</v>
      </c>
      <c r="M50">
        <v>0.20900000000000002</v>
      </c>
      <c r="N50">
        <v>0.23500000000000001</v>
      </c>
      <c r="O50">
        <v>0.215</v>
      </c>
      <c r="P50">
        <v>0.223</v>
      </c>
      <c r="Q50">
        <v>0.218</v>
      </c>
      <c r="S50" s="6">
        <v>135</v>
      </c>
      <c r="Y50" s="83">
        <v>0.24000000000000002</v>
      </c>
      <c r="AB50" s="83">
        <v>0.24700000000000003</v>
      </c>
      <c r="AC50" s="83">
        <v>0.23400000000000001</v>
      </c>
      <c r="AD50" s="83">
        <v>0.22700000000000001</v>
      </c>
      <c r="AE50" s="83">
        <v>0.25799999999999995</v>
      </c>
      <c r="AF50" s="83">
        <v>0.25799999999999995</v>
      </c>
      <c r="AG50" s="83">
        <v>0.251</v>
      </c>
      <c r="AH50" s="83">
        <v>0.23900000000000002</v>
      </c>
      <c r="AI50" s="83">
        <v>0.23700000000000002</v>
      </c>
      <c r="AK50" s="6">
        <v>135</v>
      </c>
      <c r="AT50" s="83">
        <v>0.23500000000000001</v>
      </c>
      <c r="AU50" s="83">
        <v>0.24200000000000002</v>
      </c>
      <c r="AV50" s="83">
        <v>0.23600000000000002</v>
      </c>
      <c r="AW50" s="83">
        <v>0.23</v>
      </c>
      <c r="AX50" s="83">
        <v>0.24500000000000002</v>
      </c>
      <c r="AY50" s="83">
        <v>0.251</v>
      </c>
      <c r="AZ50" s="83">
        <v>0.23800000000000002</v>
      </c>
      <c r="BA50" s="83">
        <v>0.22</v>
      </c>
    </row>
    <row r="51" spans="1:53">
      <c r="A51" s="46">
        <v>138</v>
      </c>
      <c r="J51">
        <v>0.22700000000000001</v>
      </c>
      <c r="K51">
        <v>0.218</v>
      </c>
      <c r="L51">
        <v>0.20700000000000002</v>
      </c>
      <c r="M51">
        <v>0.215</v>
      </c>
      <c r="N51">
        <v>0.223</v>
      </c>
      <c r="O51">
        <v>0.218</v>
      </c>
      <c r="P51">
        <v>0.221</v>
      </c>
      <c r="Q51">
        <v>0.22800000000000001</v>
      </c>
      <c r="S51" s="6">
        <v>138</v>
      </c>
      <c r="AB51" s="83">
        <v>0.23300000000000001</v>
      </c>
      <c r="AC51" s="83">
        <v>0.22500000000000001</v>
      </c>
      <c r="AD51" s="83">
        <v>0.22500000000000001</v>
      </c>
      <c r="AE51" s="83">
        <v>0.254</v>
      </c>
      <c r="AF51" s="83">
        <v>0.25899999999999995</v>
      </c>
      <c r="AG51" s="83">
        <v>0.24900000000000003</v>
      </c>
      <c r="AH51" s="83">
        <v>0.23600000000000002</v>
      </c>
      <c r="AI51" s="83">
        <v>0.23800000000000002</v>
      </c>
      <c r="AK51" s="6">
        <v>138</v>
      </c>
      <c r="AT51" s="83">
        <v>0.22900000000000001</v>
      </c>
      <c r="AU51" s="83">
        <v>0.23</v>
      </c>
      <c r="AV51" s="83">
        <v>0.23200000000000001</v>
      </c>
      <c r="AW51" s="83">
        <v>0.223</v>
      </c>
      <c r="AX51" s="83">
        <v>0.24900000000000003</v>
      </c>
      <c r="AY51" s="83">
        <v>0.24400000000000002</v>
      </c>
      <c r="AZ51" s="83">
        <v>0.24500000000000002</v>
      </c>
      <c r="BA51" s="83">
        <v>0.224</v>
      </c>
    </row>
    <row r="52" spans="1:53">
      <c r="A52" s="46">
        <v>141</v>
      </c>
      <c r="J52">
        <v>0.21199999999999999</v>
      </c>
      <c r="K52">
        <v>0.216</v>
      </c>
      <c r="L52">
        <v>0.215</v>
      </c>
      <c r="M52">
        <v>0.2</v>
      </c>
      <c r="N52">
        <v>0.214</v>
      </c>
      <c r="O52">
        <v>0.22700000000000001</v>
      </c>
      <c r="P52">
        <v>0.222</v>
      </c>
      <c r="Q52">
        <v>0.23</v>
      </c>
      <c r="S52" s="6">
        <v>141</v>
      </c>
      <c r="AB52" s="83">
        <v>0.22500000000000001</v>
      </c>
      <c r="AC52" s="83">
        <v>0.222</v>
      </c>
      <c r="AD52" s="83">
        <v>0.23</v>
      </c>
      <c r="AE52" s="83">
        <v>0.24700000000000003</v>
      </c>
      <c r="AF52" s="83">
        <v>0.255</v>
      </c>
      <c r="AG52" s="83">
        <v>0.24300000000000002</v>
      </c>
      <c r="AH52" s="83">
        <v>0.23300000000000001</v>
      </c>
      <c r="AI52" s="83">
        <v>0.23100000000000001</v>
      </c>
      <c r="AK52" s="6">
        <v>141</v>
      </c>
      <c r="AT52" s="83">
        <v>0.22800000000000001</v>
      </c>
      <c r="AU52" s="83">
        <v>0.22500000000000001</v>
      </c>
      <c r="AV52" s="83">
        <v>0.23</v>
      </c>
      <c r="AW52" s="83">
        <v>0.23800000000000002</v>
      </c>
      <c r="AX52" s="83">
        <v>0.251</v>
      </c>
      <c r="AY52" s="83">
        <v>0.24000000000000002</v>
      </c>
      <c r="AZ52" s="83">
        <v>0.24400000000000002</v>
      </c>
      <c r="BA52" s="83">
        <v>0.23200000000000001</v>
      </c>
    </row>
    <row r="53" spans="1:53">
      <c r="A53" s="46">
        <v>144</v>
      </c>
      <c r="J53">
        <v>0.218</v>
      </c>
      <c r="K53">
        <v>0.222</v>
      </c>
      <c r="L53">
        <v>0.22600000000000001</v>
      </c>
      <c r="M53">
        <v>0.23300000000000001</v>
      </c>
      <c r="N53">
        <v>0.20900000000000002</v>
      </c>
      <c r="O53">
        <v>0.217</v>
      </c>
      <c r="P53">
        <v>0.23200000000000001</v>
      </c>
      <c r="Q53">
        <v>0.24300000000000002</v>
      </c>
      <c r="S53" s="6">
        <v>144</v>
      </c>
      <c r="AB53" s="83">
        <v>0.219</v>
      </c>
      <c r="AC53" s="83">
        <v>0.221</v>
      </c>
      <c r="AD53" s="83">
        <v>0.23900000000000002</v>
      </c>
      <c r="AE53" s="83">
        <v>0.24400000000000002</v>
      </c>
      <c r="AF53" s="83">
        <v>0.25899999999999995</v>
      </c>
      <c r="AG53" s="83">
        <v>0.23300000000000001</v>
      </c>
      <c r="AH53" s="83">
        <v>0.22800000000000001</v>
      </c>
      <c r="AI53" s="83">
        <v>0.24600000000000002</v>
      </c>
      <c r="AK53" s="6">
        <v>144</v>
      </c>
      <c r="AT53" s="83">
        <v>0.23200000000000001</v>
      </c>
      <c r="AU53" s="83">
        <v>0.22</v>
      </c>
      <c r="AV53" s="83">
        <v>0.23100000000000001</v>
      </c>
      <c r="AW53" s="83">
        <v>0.23800000000000002</v>
      </c>
      <c r="AX53" s="83">
        <v>0.24900000000000003</v>
      </c>
      <c r="AY53" s="83">
        <v>0.22600000000000001</v>
      </c>
      <c r="AZ53" s="83">
        <v>0.24200000000000002</v>
      </c>
      <c r="BA53" s="83">
        <v>0.23700000000000002</v>
      </c>
    </row>
    <row r="54" spans="1:53">
      <c r="A54" s="46">
        <v>147</v>
      </c>
      <c r="J54">
        <v>0.22800000000000001</v>
      </c>
      <c r="K54">
        <v>0.214</v>
      </c>
      <c r="L54">
        <v>0.22</v>
      </c>
      <c r="M54">
        <v>0.23</v>
      </c>
      <c r="N54">
        <v>0.23</v>
      </c>
      <c r="O54">
        <v>0.21199999999999999</v>
      </c>
      <c r="P54">
        <v>0.23800000000000002</v>
      </c>
      <c r="Q54">
        <v>0.24800000000000003</v>
      </c>
      <c r="S54" s="6">
        <v>147</v>
      </c>
      <c r="AB54" s="83">
        <v>0.222</v>
      </c>
      <c r="AC54" s="83">
        <v>0.22700000000000001</v>
      </c>
      <c r="AD54" s="83">
        <v>0.24600000000000002</v>
      </c>
      <c r="AE54" s="83">
        <v>0.24800000000000003</v>
      </c>
      <c r="AF54" s="83">
        <v>0.25799999999999995</v>
      </c>
      <c r="AG54" s="83">
        <v>0.23</v>
      </c>
      <c r="AH54" s="83">
        <v>0.23100000000000001</v>
      </c>
      <c r="AI54" s="83">
        <v>0.21199999999999999</v>
      </c>
      <c r="AK54" s="6">
        <v>147</v>
      </c>
      <c r="AT54" s="83">
        <v>0.24000000000000002</v>
      </c>
      <c r="AU54" s="83">
        <v>0.22600000000000001</v>
      </c>
      <c r="AV54" s="83">
        <v>0.22800000000000001</v>
      </c>
      <c r="AW54" s="83">
        <v>0.23100000000000001</v>
      </c>
      <c r="AX54" s="83">
        <v>0.24700000000000003</v>
      </c>
      <c r="AY54" s="83">
        <v>0.218</v>
      </c>
      <c r="AZ54" s="83">
        <v>0.23100000000000001</v>
      </c>
      <c r="BA54" s="83">
        <v>0.24600000000000002</v>
      </c>
    </row>
    <row r="55" spans="1:53">
      <c r="A55" s="46">
        <v>150</v>
      </c>
      <c r="J55">
        <v>0.22900000000000001</v>
      </c>
      <c r="K55">
        <v>0.23</v>
      </c>
      <c r="L55">
        <v>0.21099999999999999</v>
      </c>
      <c r="M55">
        <v>0.20500000000000002</v>
      </c>
      <c r="N55">
        <v>0.22700000000000001</v>
      </c>
      <c r="O55">
        <v>0.20700000000000002</v>
      </c>
      <c r="P55">
        <v>0.23500000000000001</v>
      </c>
      <c r="Q55">
        <v>0.24600000000000002</v>
      </c>
      <c r="S55" s="6">
        <v>150</v>
      </c>
      <c r="AB55" s="83">
        <v>0.24500000000000002</v>
      </c>
      <c r="AC55" s="83">
        <v>0.23400000000000001</v>
      </c>
      <c r="AD55" s="83">
        <v>0.24200000000000002</v>
      </c>
      <c r="AE55" s="83">
        <v>0.251</v>
      </c>
      <c r="AF55" s="83">
        <v>0.254</v>
      </c>
      <c r="AG55" s="83">
        <v>0.22800000000000001</v>
      </c>
      <c r="AH55" s="83">
        <v>0.22900000000000001</v>
      </c>
      <c r="AI55" s="83">
        <v>0.215</v>
      </c>
      <c r="AK55" s="6">
        <v>150</v>
      </c>
      <c r="AT55" s="83">
        <v>0.24800000000000003</v>
      </c>
      <c r="AU55" s="83">
        <v>0.22800000000000001</v>
      </c>
      <c r="AV55" s="83">
        <v>0.22900000000000001</v>
      </c>
      <c r="AW55" s="83">
        <v>0.24000000000000002</v>
      </c>
      <c r="AX55" s="83">
        <v>0.24000000000000002</v>
      </c>
      <c r="AY55" s="83">
        <v>0.218</v>
      </c>
      <c r="AZ55" s="83">
        <v>0.22800000000000001</v>
      </c>
      <c r="BA55" s="83">
        <v>0.253</v>
      </c>
    </row>
    <row r="56" spans="1:53">
      <c r="A56" s="46">
        <v>153</v>
      </c>
      <c r="J56">
        <v>0.22</v>
      </c>
      <c r="K56">
        <v>0.22600000000000001</v>
      </c>
      <c r="L56">
        <v>0.219</v>
      </c>
      <c r="M56">
        <v>0.20300000000000001</v>
      </c>
      <c r="N56">
        <v>0.21299999999999999</v>
      </c>
      <c r="O56">
        <v>0.22500000000000001</v>
      </c>
      <c r="P56">
        <v>0.23300000000000001</v>
      </c>
      <c r="Q56">
        <v>0.23800000000000002</v>
      </c>
      <c r="S56" s="6">
        <v>153</v>
      </c>
      <c r="AB56" s="83">
        <v>0.23900000000000002</v>
      </c>
      <c r="AC56" s="83">
        <v>0.24500000000000002</v>
      </c>
      <c r="AD56" s="83">
        <v>0.23700000000000002</v>
      </c>
      <c r="AE56" s="83">
        <v>0.25899999999999995</v>
      </c>
      <c r="AF56" s="83">
        <v>0.24700000000000003</v>
      </c>
      <c r="AG56" s="83">
        <v>0.23</v>
      </c>
      <c r="AH56" s="83">
        <v>0.23300000000000001</v>
      </c>
      <c r="AI56" s="83">
        <v>0.24700000000000003</v>
      </c>
      <c r="AK56" s="6">
        <v>153</v>
      </c>
      <c r="AT56" s="83">
        <v>0.24700000000000003</v>
      </c>
      <c r="AU56" s="83">
        <v>0.23300000000000001</v>
      </c>
      <c r="AV56" s="83">
        <v>0.23400000000000001</v>
      </c>
      <c r="AW56" s="83">
        <v>0.23900000000000002</v>
      </c>
      <c r="AX56" s="83">
        <v>0.22700000000000001</v>
      </c>
      <c r="AY56" s="83">
        <v>0.221</v>
      </c>
      <c r="AZ56" s="83">
        <v>0.22600000000000001</v>
      </c>
      <c r="BA56" s="83">
        <v>0.24900000000000003</v>
      </c>
    </row>
    <row r="57" spans="1:53">
      <c r="A57" s="46">
        <v>156</v>
      </c>
      <c r="J57">
        <v>0.20900000000000002</v>
      </c>
      <c r="K57">
        <v>0.215</v>
      </c>
      <c r="L57">
        <v>0.22800000000000001</v>
      </c>
      <c r="M57">
        <v>0.21299999999999999</v>
      </c>
      <c r="N57">
        <v>0.215</v>
      </c>
      <c r="O57">
        <v>0.23100000000000001</v>
      </c>
      <c r="P57">
        <v>0.23100000000000001</v>
      </c>
      <c r="Q57">
        <v>0.22800000000000001</v>
      </c>
      <c r="S57" s="6">
        <v>156</v>
      </c>
      <c r="AB57" s="83">
        <v>0.24100000000000002</v>
      </c>
      <c r="AC57" s="83">
        <v>0.24600000000000002</v>
      </c>
      <c r="AD57" s="83">
        <v>0.23200000000000001</v>
      </c>
      <c r="AE57" s="83">
        <v>0.253</v>
      </c>
      <c r="AF57" s="83">
        <v>0.24200000000000002</v>
      </c>
      <c r="AG57" s="83">
        <v>0.23200000000000001</v>
      </c>
      <c r="AH57" s="83">
        <v>0.23400000000000001</v>
      </c>
      <c r="AI57" s="83">
        <v>0.223</v>
      </c>
      <c r="AK57" s="6">
        <v>156</v>
      </c>
      <c r="AT57" s="83">
        <v>0.25</v>
      </c>
      <c r="AU57" s="83">
        <v>0.23800000000000002</v>
      </c>
      <c r="AV57" s="83">
        <v>0.23900000000000002</v>
      </c>
      <c r="AW57" s="83">
        <v>0.24900000000000003</v>
      </c>
      <c r="AX57" s="83">
        <v>0.219</v>
      </c>
      <c r="AY57" s="83">
        <v>0.23300000000000001</v>
      </c>
      <c r="AZ57" s="83">
        <v>0.22500000000000001</v>
      </c>
      <c r="BA57" s="83">
        <v>0.24500000000000002</v>
      </c>
    </row>
    <row r="58" spans="1:53">
      <c r="A58" s="46">
        <v>159</v>
      </c>
      <c r="J58">
        <v>0.21</v>
      </c>
      <c r="K58">
        <v>0.20700000000000002</v>
      </c>
      <c r="L58">
        <v>0.23300000000000001</v>
      </c>
      <c r="M58">
        <v>0.222</v>
      </c>
      <c r="N58">
        <v>0.22800000000000001</v>
      </c>
      <c r="O58">
        <v>0.23400000000000001</v>
      </c>
      <c r="P58">
        <v>0.23100000000000001</v>
      </c>
      <c r="Q58">
        <v>0.23200000000000001</v>
      </c>
      <c r="S58" s="6">
        <v>159</v>
      </c>
      <c r="AB58" s="83">
        <v>0.222</v>
      </c>
      <c r="AC58" s="83">
        <v>0.24100000000000002</v>
      </c>
      <c r="AD58" s="83">
        <v>0.223</v>
      </c>
      <c r="AE58" s="83">
        <v>0.255</v>
      </c>
      <c r="AF58" s="83">
        <v>0.24200000000000002</v>
      </c>
      <c r="AG58" s="83">
        <v>0.23</v>
      </c>
      <c r="AH58" s="83">
        <v>0.23200000000000001</v>
      </c>
      <c r="AI58" s="83">
        <v>0.23600000000000002</v>
      </c>
      <c r="AK58" s="6">
        <v>159</v>
      </c>
      <c r="AT58" s="83">
        <v>0.253</v>
      </c>
      <c r="AU58" s="83">
        <v>0.24200000000000002</v>
      </c>
      <c r="AV58" s="83">
        <v>0.24900000000000003</v>
      </c>
      <c r="AW58" s="83">
        <v>0.24600000000000002</v>
      </c>
      <c r="AX58" s="83">
        <v>0.219</v>
      </c>
      <c r="AY58" s="83">
        <v>0.24200000000000002</v>
      </c>
      <c r="AZ58" s="83">
        <v>0.219</v>
      </c>
      <c r="BA58" s="83">
        <v>0.23700000000000002</v>
      </c>
    </row>
    <row r="59" spans="1:53">
      <c r="A59" s="46">
        <v>162</v>
      </c>
      <c r="J59">
        <v>0.221</v>
      </c>
      <c r="K59">
        <v>0.217</v>
      </c>
      <c r="L59">
        <v>0.23100000000000001</v>
      </c>
      <c r="M59">
        <v>0.221</v>
      </c>
      <c r="N59">
        <v>0.22500000000000001</v>
      </c>
      <c r="O59">
        <v>0.221</v>
      </c>
      <c r="P59">
        <v>0.23400000000000001</v>
      </c>
      <c r="Q59">
        <v>0.22800000000000001</v>
      </c>
      <c r="S59" s="6">
        <v>162</v>
      </c>
      <c r="AB59" s="83">
        <v>0.23</v>
      </c>
      <c r="AC59" s="83">
        <v>0.23400000000000001</v>
      </c>
      <c r="AD59" s="83">
        <v>0.219</v>
      </c>
      <c r="AE59" s="83">
        <v>0.25799999999999995</v>
      </c>
      <c r="AF59" s="83">
        <v>0.25699999999999995</v>
      </c>
      <c r="AG59" s="83">
        <v>0.23</v>
      </c>
      <c r="AH59" s="83">
        <v>0.23400000000000001</v>
      </c>
      <c r="AI59" s="83">
        <v>0.22900000000000001</v>
      </c>
      <c r="AK59" s="6">
        <v>162</v>
      </c>
      <c r="AT59" s="83">
        <v>0.25699999999999995</v>
      </c>
      <c r="AU59" s="83">
        <v>0.24400000000000002</v>
      </c>
      <c r="AV59" s="83">
        <v>0.24900000000000003</v>
      </c>
      <c r="AW59" s="83">
        <v>0.24400000000000002</v>
      </c>
      <c r="AX59" s="83">
        <v>0.22600000000000001</v>
      </c>
      <c r="AY59" s="83">
        <v>0.24500000000000002</v>
      </c>
      <c r="AZ59" s="83">
        <v>0.22600000000000001</v>
      </c>
      <c r="BA59" s="83">
        <v>0.23400000000000001</v>
      </c>
    </row>
    <row r="60" spans="1:53">
      <c r="A60" s="46">
        <v>165</v>
      </c>
      <c r="J60">
        <v>0.22800000000000001</v>
      </c>
      <c r="K60">
        <v>0.22</v>
      </c>
      <c r="L60">
        <v>0.22</v>
      </c>
      <c r="M60">
        <v>0.20500000000000002</v>
      </c>
      <c r="N60">
        <v>0.21199999999999999</v>
      </c>
      <c r="O60">
        <v>0.219</v>
      </c>
      <c r="P60">
        <v>0.23300000000000001</v>
      </c>
      <c r="Q60">
        <v>0.22800000000000001</v>
      </c>
      <c r="S60" s="6">
        <v>165</v>
      </c>
      <c r="AB60" s="83">
        <v>0.22800000000000001</v>
      </c>
      <c r="AC60" s="83">
        <v>0.221</v>
      </c>
      <c r="AD60" s="83">
        <v>0.221</v>
      </c>
      <c r="AE60" s="83">
        <v>0.25799999999999995</v>
      </c>
      <c r="AF60" s="83">
        <v>0.254</v>
      </c>
      <c r="AG60" s="83">
        <v>0.23</v>
      </c>
      <c r="AH60" s="83">
        <v>0.23600000000000002</v>
      </c>
      <c r="AI60" s="83">
        <v>0.22600000000000001</v>
      </c>
      <c r="AK60" s="6">
        <v>165</v>
      </c>
      <c r="AT60" s="83">
        <v>0.255</v>
      </c>
      <c r="AU60" s="83">
        <v>0.24300000000000002</v>
      </c>
      <c r="AV60" s="83">
        <v>0.24800000000000003</v>
      </c>
      <c r="AW60" s="83">
        <v>0.22800000000000001</v>
      </c>
      <c r="AX60" s="83">
        <v>0.23500000000000001</v>
      </c>
      <c r="AY60" s="83">
        <v>0.24500000000000002</v>
      </c>
      <c r="AZ60" s="83">
        <v>0.22700000000000001</v>
      </c>
      <c r="BA60" s="83">
        <v>0.223</v>
      </c>
    </row>
    <row r="61" spans="1:53">
      <c r="A61" s="46">
        <v>168</v>
      </c>
      <c r="J61">
        <v>0.22900000000000001</v>
      </c>
      <c r="K61">
        <v>0.224</v>
      </c>
      <c r="L61">
        <v>0.21099999999999999</v>
      </c>
      <c r="M61">
        <v>0.20100000000000001</v>
      </c>
      <c r="N61">
        <v>0.216</v>
      </c>
      <c r="O61">
        <v>0.224</v>
      </c>
      <c r="P61">
        <v>0.23400000000000001</v>
      </c>
      <c r="Q61">
        <v>0.22</v>
      </c>
      <c r="S61" s="6">
        <v>168</v>
      </c>
      <c r="AB61" s="83">
        <v>0.23200000000000001</v>
      </c>
      <c r="AC61" s="83">
        <v>0.222</v>
      </c>
      <c r="AD61" s="83">
        <v>0.22900000000000001</v>
      </c>
      <c r="AE61" s="83">
        <v>0.24800000000000003</v>
      </c>
      <c r="AF61" s="83">
        <v>0.25</v>
      </c>
      <c r="AG61" s="83">
        <v>0.23200000000000001</v>
      </c>
      <c r="AH61" s="83">
        <v>0.24000000000000002</v>
      </c>
      <c r="AI61" s="83">
        <v>0.23500000000000001</v>
      </c>
      <c r="AK61" s="6">
        <v>168</v>
      </c>
      <c r="AT61" s="83">
        <v>0.24800000000000003</v>
      </c>
      <c r="AU61" s="83">
        <v>0.23800000000000002</v>
      </c>
      <c r="AV61" s="83">
        <v>0.23700000000000002</v>
      </c>
      <c r="AW61" s="83">
        <v>0.23300000000000001</v>
      </c>
      <c r="AX61" s="83">
        <v>0.24000000000000002</v>
      </c>
      <c r="AY61" s="83">
        <v>0.24200000000000002</v>
      </c>
      <c r="AZ61" s="83">
        <v>0.22900000000000001</v>
      </c>
      <c r="BA61" s="83">
        <v>0.222</v>
      </c>
    </row>
    <row r="62" spans="1:53">
      <c r="A62" s="46">
        <v>171</v>
      </c>
      <c r="J62">
        <v>0.221</v>
      </c>
      <c r="K62">
        <v>0.224</v>
      </c>
      <c r="L62">
        <v>0.22900000000000001</v>
      </c>
      <c r="M62">
        <v>0.21299999999999999</v>
      </c>
      <c r="N62">
        <v>0.22500000000000001</v>
      </c>
      <c r="O62">
        <v>0.23200000000000001</v>
      </c>
      <c r="P62">
        <v>0.22900000000000001</v>
      </c>
      <c r="Q62">
        <v>0.222</v>
      </c>
      <c r="S62" s="6">
        <v>171</v>
      </c>
      <c r="AB62" s="83">
        <v>0.24100000000000002</v>
      </c>
      <c r="AC62" s="83">
        <v>0.23300000000000001</v>
      </c>
      <c r="AD62" s="83">
        <v>0.23400000000000001</v>
      </c>
      <c r="AE62" s="83">
        <v>0.24700000000000003</v>
      </c>
      <c r="AF62" s="83">
        <v>0.23</v>
      </c>
      <c r="AG62" s="83">
        <v>0.23700000000000002</v>
      </c>
      <c r="AH62" s="83">
        <v>0.24300000000000002</v>
      </c>
      <c r="AI62" s="83">
        <v>0.23100000000000001</v>
      </c>
      <c r="AK62" s="6">
        <v>171</v>
      </c>
      <c r="AT62" s="83">
        <v>0.23900000000000002</v>
      </c>
      <c r="AU62" s="83">
        <v>0.23</v>
      </c>
      <c r="AV62" s="83">
        <v>0.22700000000000001</v>
      </c>
      <c r="AW62" s="83">
        <v>0.22900000000000001</v>
      </c>
      <c r="AX62" s="83">
        <v>0.24400000000000002</v>
      </c>
      <c r="AY62" s="83">
        <v>0.23600000000000002</v>
      </c>
      <c r="AZ62" s="83">
        <v>0.23700000000000002</v>
      </c>
      <c r="BA62" s="83">
        <v>0.217</v>
      </c>
    </row>
    <row r="63" spans="1:53">
      <c r="A63" s="46">
        <v>174</v>
      </c>
      <c r="J63">
        <v>0.218</v>
      </c>
      <c r="K63">
        <v>0.218</v>
      </c>
      <c r="L63">
        <v>0.23400000000000001</v>
      </c>
      <c r="M63">
        <v>0.23</v>
      </c>
      <c r="N63">
        <v>0.22800000000000001</v>
      </c>
      <c r="O63">
        <v>0.23200000000000001</v>
      </c>
      <c r="P63">
        <v>0.23600000000000002</v>
      </c>
      <c r="Q63">
        <v>0.24200000000000002</v>
      </c>
      <c r="S63" s="6">
        <v>174</v>
      </c>
      <c r="AB63" s="83">
        <v>0.215</v>
      </c>
      <c r="AC63" s="83">
        <v>0.24500000000000002</v>
      </c>
      <c r="AD63" s="83">
        <v>0.23800000000000002</v>
      </c>
      <c r="AE63" s="83">
        <v>0.24400000000000002</v>
      </c>
      <c r="AF63" s="83">
        <v>0.25</v>
      </c>
      <c r="AG63" s="83">
        <v>0.23700000000000002</v>
      </c>
      <c r="AH63" s="83">
        <v>0.24300000000000002</v>
      </c>
      <c r="AI63" s="83">
        <v>0.23400000000000001</v>
      </c>
      <c r="AK63" s="6">
        <v>174</v>
      </c>
      <c r="AT63" s="83">
        <v>0.23600000000000002</v>
      </c>
      <c r="AU63" s="83">
        <v>0.224</v>
      </c>
      <c r="AV63" s="83">
        <v>0.218</v>
      </c>
      <c r="AW63" s="83">
        <v>0.22700000000000001</v>
      </c>
      <c r="AX63" s="83">
        <v>0.24800000000000003</v>
      </c>
      <c r="AY63" s="83">
        <v>0.22900000000000001</v>
      </c>
      <c r="AZ63" s="83">
        <v>0.24200000000000002</v>
      </c>
      <c r="BA63" s="83">
        <v>0.214</v>
      </c>
    </row>
    <row r="64" spans="1:53">
      <c r="A64" s="46">
        <v>177</v>
      </c>
      <c r="J64">
        <v>0.22800000000000001</v>
      </c>
      <c r="K64">
        <v>0.214</v>
      </c>
      <c r="L64">
        <v>0.23200000000000001</v>
      </c>
      <c r="M64">
        <v>0.23700000000000002</v>
      </c>
      <c r="N64">
        <v>0.20900000000000002</v>
      </c>
      <c r="O64">
        <v>0.222</v>
      </c>
      <c r="P64">
        <v>0.223</v>
      </c>
      <c r="Q64">
        <v>0.21</v>
      </c>
      <c r="S64" s="6">
        <v>177</v>
      </c>
      <c r="AB64" s="83">
        <v>0.24200000000000002</v>
      </c>
      <c r="AC64" s="83">
        <v>0.24700000000000003</v>
      </c>
      <c r="AD64" s="83">
        <v>0.24500000000000002</v>
      </c>
      <c r="AE64" s="83">
        <v>0.24400000000000002</v>
      </c>
      <c r="AF64" s="83">
        <v>0.253</v>
      </c>
      <c r="AG64" s="83">
        <v>0.23800000000000002</v>
      </c>
      <c r="AH64" s="83">
        <v>0.23700000000000002</v>
      </c>
      <c r="AI64" s="83">
        <v>0.23600000000000002</v>
      </c>
      <c r="AK64" s="6">
        <v>177</v>
      </c>
      <c r="AT64" s="83">
        <v>0.24000000000000002</v>
      </c>
      <c r="AU64" s="83">
        <v>0.222</v>
      </c>
      <c r="AV64" s="83">
        <v>0.218</v>
      </c>
      <c r="AW64" s="83">
        <v>0.23</v>
      </c>
      <c r="AX64" s="83">
        <v>0.24800000000000003</v>
      </c>
      <c r="AY64" s="83">
        <v>0.22600000000000001</v>
      </c>
      <c r="AZ64" s="83">
        <v>0.23900000000000002</v>
      </c>
      <c r="BA64" s="83">
        <v>0.22</v>
      </c>
    </row>
    <row r="65" spans="1:53">
      <c r="A65" s="46">
        <v>180</v>
      </c>
      <c r="J65">
        <v>0.23500000000000001</v>
      </c>
      <c r="K65">
        <v>0.224</v>
      </c>
      <c r="L65">
        <v>0.223</v>
      </c>
      <c r="M65">
        <v>0.23400000000000001</v>
      </c>
      <c r="N65">
        <v>0.19900000000000001</v>
      </c>
      <c r="O65">
        <v>0.215</v>
      </c>
      <c r="P65">
        <v>0.22700000000000001</v>
      </c>
      <c r="Q65">
        <v>0.219</v>
      </c>
      <c r="S65" s="6">
        <v>180</v>
      </c>
      <c r="AB65" s="83">
        <v>0.22700000000000001</v>
      </c>
      <c r="AC65" s="83">
        <v>0.24600000000000002</v>
      </c>
      <c r="AD65" s="83">
        <v>0.24600000000000002</v>
      </c>
      <c r="AE65" s="83">
        <v>0.255</v>
      </c>
      <c r="AF65" s="83">
        <v>0.24600000000000002</v>
      </c>
      <c r="AG65" s="83">
        <v>0.23900000000000002</v>
      </c>
      <c r="AH65" s="83">
        <v>0.23</v>
      </c>
      <c r="AI65" s="83">
        <v>0.23500000000000001</v>
      </c>
      <c r="AK65" s="6">
        <v>180</v>
      </c>
      <c r="AT65" s="83">
        <v>0.24800000000000003</v>
      </c>
      <c r="AU65" s="83">
        <v>0.221</v>
      </c>
      <c r="AV65" s="83">
        <v>0.222</v>
      </c>
      <c r="AW65" s="83">
        <v>0.24000000000000002</v>
      </c>
      <c r="AX65" s="83">
        <v>0.24800000000000003</v>
      </c>
      <c r="AY65" s="83">
        <v>0.23200000000000001</v>
      </c>
      <c r="AZ65" s="83">
        <v>0.23200000000000001</v>
      </c>
      <c r="BA65" s="83">
        <v>0.22900000000000001</v>
      </c>
    </row>
    <row r="66" spans="1:53">
      <c r="A66" s="46">
        <v>183</v>
      </c>
      <c r="J66">
        <v>0.23</v>
      </c>
      <c r="K66">
        <v>0.23200000000000001</v>
      </c>
      <c r="L66">
        <v>0.218</v>
      </c>
      <c r="M66">
        <v>0.21199999999999999</v>
      </c>
      <c r="N66">
        <v>0.22900000000000001</v>
      </c>
      <c r="O66">
        <v>0.218</v>
      </c>
      <c r="P66">
        <v>0.23100000000000001</v>
      </c>
      <c r="Q66">
        <v>0.23</v>
      </c>
      <c r="S66" s="6">
        <v>183</v>
      </c>
      <c r="AB66" s="83">
        <v>0.219</v>
      </c>
      <c r="AC66" s="83">
        <v>0.23700000000000002</v>
      </c>
      <c r="AD66" s="83">
        <v>0.24800000000000003</v>
      </c>
      <c r="AE66" s="83">
        <v>0.255</v>
      </c>
      <c r="AF66" s="83">
        <v>0.24100000000000002</v>
      </c>
      <c r="AG66" s="83">
        <v>0.23900000000000002</v>
      </c>
      <c r="AH66" s="83">
        <v>0.23</v>
      </c>
      <c r="AI66" s="83">
        <v>0.23900000000000002</v>
      </c>
      <c r="AK66" s="6">
        <v>183</v>
      </c>
      <c r="AT66" s="83">
        <v>0.24600000000000002</v>
      </c>
      <c r="AU66" s="83">
        <v>0.22700000000000001</v>
      </c>
      <c r="AV66" s="83">
        <v>0.23300000000000001</v>
      </c>
      <c r="AW66" s="83">
        <v>0.23700000000000002</v>
      </c>
      <c r="AX66" s="83">
        <v>0.24200000000000002</v>
      </c>
      <c r="AY66" s="83">
        <v>0.23</v>
      </c>
      <c r="AZ66" s="83">
        <v>0.224</v>
      </c>
      <c r="BA66" s="83">
        <v>0.23700000000000002</v>
      </c>
    </row>
    <row r="67" spans="1:53">
      <c r="A67" s="46">
        <v>186</v>
      </c>
      <c r="J67">
        <v>0.218</v>
      </c>
      <c r="K67">
        <v>0.23700000000000002</v>
      </c>
      <c r="L67">
        <v>0.22500000000000001</v>
      </c>
      <c r="M67">
        <v>0.214</v>
      </c>
      <c r="N67">
        <v>0.23</v>
      </c>
      <c r="O67">
        <v>0.23</v>
      </c>
      <c r="P67">
        <v>0.23700000000000002</v>
      </c>
      <c r="Q67">
        <v>0.24200000000000002</v>
      </c>
      <c r="S67" s="6">
        <v>186</v>
      </c>
      <c r="AB67" s="83">
        <v>0.23</v>
      </c>
      <c r="AC67" s="83">
        <v>0.223</v>
      </c>
      <c r="AD67" s="83">
        <v>0.24500000000000002</v>
      </c>
      <c r="AE67" s="83">
        <v>0.24200000000000002</v>
      </c>
      <c r="AF67" s="83">
        <v>0.23900000000000002</v>
      </c>
      <c r="AG67" s="83">
        <v>0.23900000000000002</v>
      </c>
      <c r="AH67" s="83">
        <v>0.22900000000000001</v>
      </c>
      <c r="AI67" s="83">
        <v>0.24800000000000003</v>
      </c>
      <c r="AK67" s="6">
        <v>186</v>
      </c>
      <c r="AT67" s="83">
        <v>0.24300000000000002</v>
      </c>
      <c r="AU67" s="83">
        <v>0.23200000000000001</v>
      </c>
      <c r="AV67" s="83">
        <v>0.23900000000000002</v>
      </c>
      <c r="AW67" s="83">
        <v>0.23900000000000002</v>
      </c>
      <c r="AX67" s="83">
        <v>0.23400000000000001</v>
      </c>
      <c r="AY67" s="83">
        <v>0.23</v>
      </c>
      <c r="AZ67" s="83">
        <v>0.23800000000000002</v>
      </c>
      <c r="BA67" s="83">
        <v>0.24600000000000002</v>
      </c>
    </row>
    <row r="68" spans="1:53">
      <c r="A68" s="46">
        <v>189</v>
      </c>
      <c r="J68">
        <v>0.222</v>
      </c>
      <c r="K68">
        <v>0.22600000000000001</v>
      </c>
      <c r="L68">
        <v>0.23300000000000001</v>
      </c>
      <c r="M68">
        <v>0.21099999999999999</v>
      </c>
      <c r="N68">
        <v>0.219</v>
      </c>
      <c r="O68">
        <v>0.23100000000000001</v>
      </c>
      <c r="P68">
        <v>0.23200000000000001</v>
      </c>
      <c r="Q68">
        <v>0.23300000000000001</v>
      </c>
      <c r="S68" s="6">
        <v>189</v>
      </c>
      <c r="AB68" s="83">
        <v>0.23100000000000001</v>
      </c>
      <c r="AC68" s="83">
        <v>0.218</v>
      </c>
      <c r="AD68" s="83">
        <v>0.23700000000000002</v>
      </c>
      <c r="AE68" s="83">
        <v>0.24800000000000003</v>
      </c>
      <c r="AF68" s="83">
        <v>0.25</v>
      </c>
      <c r="AG68" s="83">
        <v>0.23900000000000002</v>
      </c>
      <c r="AH68" s="83">
        <v>0.23200000000000001</v>
      </c>
      <c r="AI68" s="83">
        <v>0.251</v>
      </c>
      <c r="AK68" s="6">
        <v>189</v>
      </c>
      <c r="AT68" s="83">
        <v>0.23800000000000002</v>
      </c>
      <c r="AU68" s="83">
        <v>0.23700000000000002</v>
      </c>
      <c r="AV68" s="83">
        <v>0.24100000000000002</v>
      </c>
      <c r="AW68" s="83">
        <v>0.24200000000000002</v>
      </c>
      <c r="AX68" s="83">
        <v>0.223</v>
      </c>
      <c r="AY68" s="83">
        <v>0.23</v>
      </c>
      <c r="AZ68" s="83">
        <v>0.221</v>
      </c>
      <c r="BA68" s="83">
        <v>0.24900000000000003</v>
      </c>
    </row>
    <row r="69" spans="1:53">
      <c r="A69" s="46">
        <v>192</v>
      </c>
      <c r="J69">
        <v>0.23100000000000001</v>
      </c>
      <c r="K69">
        <v>0.217</v>
      </c>
      <c r="L69">
        <v>0.23500000000000001</v>
      </c>
      <c r="M69">
        <v>0.23500000000000001</v>
      </c>
      <c r="N69">
        <v>0.214</v>
      </c>
      <c r="O69">
        <v>0.22</v>
      </c>
      <c r="P69">
        <v>0.23700000000000002</v>
      </c>
      <c r="Q69">
        <v>0.21299999999999999</v>
      </c>
      <c r="S69" s="6">
        <v>192</v>
      </c>
      <c r="AB69" s="83">
        <v>0.223</v>
      </c>
      <c r="AC69" s="83">
        <v>0.215</v>
      </c>
      <c r="AD69" s="83">
        <v>0.22900000000000001</v>
      </c>
      <c r="AE69" s="83">
        <v>0.25699999999999995</v>
      </c>
      <c r="AF69" s="83">
        <v>0.25</v>
      </c>
      <c r="AG69" s="83">
        <v>0.23500000000000001</v>
      </c>
      <c r="AH69" s="83">
        <v>0.23700000000000002</v>
      </c>
      <c r="AI69" s="83">
        <v>0.24900000000000003</v>
      </c>
      <c r="AK69" s="6">
        <v>192</v>
      </c>
      <c r="AT69" s="83">
        <v>0.23900000000000002</v>
      </c>
      <c r="AU69" s="83">
        <v>0.24200000000000002</v>
      </c>
      <c r="AV69" s="83">
        <v>0.24300000000000002</v>
      </c>
      <c r="AW69" s="83">
        <v>0.24400000000000002</v>
      </c>
      <c r="AX69" s="83">
        <v>0.216</v>
      </c>
      <c r="AY69" s="83">
        <v>0.23400000000000001</v>
      </c>
      <c r="AZ69" s="83">
        <v>0.221</v>
      </c>
      <c r="BA69" s="83">
        <v>0.24800000000000003</v>
      </c>
    </row>
    <row r="70" spans="1:53">
      <c r="A70" s="46">
        <v>195</v>
      </c>
      <c r="J70">
        <v>0.23</v>
      </c>
      <c r="K70">
        <v>0.217</v>
      </c>
      <c r="L70">
        <v>0.22700000000000001</v>
      </c>
      <c r="M70">
        <v>0.23200000000000001</v>
      </c>
      <c r="N70">
        <v>0.224</v>
      </c>
      <c r="O70">
        <v>0.21199999999999999</v>
      </c>
      <c r="P70">
        <v>0.23700000000000002</v>
      </c>
      <c r="Q70">
        <v>0.20200000000000001</v>
      </c>
      <c r="S70" s="6">
        <v>195</v>
      </c>
      <c r="AB70" s="83">
        <v>0.214</v>
      </c>
      <c r="AC70" s="83">
        <v>0.22500000000000001</v>
      </c>
      <c r="AD70" s="83">
        <v>0.22</v>
      </c>
      <c r="AE70" s="83">
        <v>0.23700000000000002</v>
      </c>
      <c r="AF70" s="83">
        <v>0.252</v>
      </c>
      <c r="AG70" s="83">
        <v>0.23500000000000001</v>
      </c>
      <c r="AH70" s="83">
        <v>0.24000000000000002</v>
      </c>
      <c r="AI70" s="83">
        <v>0.24000000000000002</v>
      </c>
      <c r="AK70" s="6">
        <v>195</v>
      </c>
      <c r="AT70" s="83">
        <v>0.24800000000000003</v>
      </c>
      <c r="AU70" s="83">
        <v>0.23600000000000002</v>
      </c>
      <c r="AV70" s="83">
        <v>0.24600000000000002</v>
      </c>
      <c r="AW70" s="83">
        <v>0.24700000000000003</v>
      </c>
      <c r="AX70" s="83">
        <v>0.22</v>
      </c>
      <c r="AY70" s="83">
        <v>0.23700000000000002</v>
      </c>
      <c r="AZ70" s="83">
        <v>0.22700000000000001</v>
      </c>
      <c r="BA70" s="83">
        <v>0.252</v>
      </c>
    </row>
    <row r="71" spans="1:53">
      <c r="A71" s="46">
        <v>198</v>
      </c>
      <c r="J71">
        <v>0.218</v>
      </c>
      <c r="K71">
        <v>0.223</v>
      </c>
      <c r="L71">
        <v>0.217</v>
      </c>
      <c r="M71">
        <v>0.218</v>
      </c>
      <c r="N71">
        <v>0.23200000000000001</v>
      </c>
      <c r="O71">
        <v>0.218</v>
      </c>
      <c r="P71">
        <v>0.24000000000000002</v>
      </c>
      <c r="Q71">
        <v>0.217</v>
      </c>
      <c r="S71" s="6">
        <v>198</v>
      </c>
      <c r="AB71" s="83">
        <v>0.22</v>
      </c>
      <c r="AC71" s="83">
        <v>0.23100000000000001</v>
      </c>
      <c r="AD71" s="83">
        <v>0.215</v>
      </c>
      <c r="AE71" s="83">
        <v>0.24400000000000002</v>
      </c>
      <c r="AF71" s="83">
        <v>0.25</v>
      </c>
      <c r="AG71" s="83">
        <v>0.22900000000000001</v>
      </c>
      <c r="AH71" s="83">
        <v>0.23900000000000002</v>
      </c>
      <c r="AI71" s="83">
        <v>0.23600000000000002</v>
      </c>
      <c r="AK71" s="6">
        <v>198</v>
      </c>
      <c r="AT71" s="83">
        <v>0.22800000000000001</v>
      </c>
      <c r="AU71" s="83">
        <v>0.23300000000000001</v>
      </c>
      <c r="AV71" s="83">
        <v>0.24600000000000002</v>
      </c>
      <c r="AW71" s="83">
        <v>0.251</v>
      </c>
      <c r="AX71" s="83">
        <v>0.22600000000000001</v>
      </c>
      <c r="AY71" s="83">
        <v>0.24000000000000002</v>
      </c>
      <c r="AZ71" s="83">
        <v>0.22900000000000001</v>
      </c>
      <c r="BA71" s="83">
        <v>0.24500000000000002</v>
      </c>
    </row>
    <row r="72" spans="1:53">
      <c r="A72" s="46">
        <v>201</v>
      </c>
      <c r="J72">
        <v>0.217</v>
      </c>
      <c r="K72">
        <v>0.23400000000000001</v>
      </c>
      <c r="L72">
        <v>0.218</v>
      </c>
      <c r="M72">
        <v>0.215</v>
      </c>
      <c r="N72">
        <v>0.217</v>
      </c>
      <c r="O72">
        <v>0.22500000000000001</v>
      </c>
      <c r="P72">
        <v>0.24100000000000002</v>
      </c>
      <c r="Q72">
        <v>0.22700000000000001</v>
      </c>
      <c r="S72" s="6">
        <v>201</v>
      </c>
      <c r="AB72" s="83">
        <v>0.22600000000000001</v>
      </c>
      <c r="AC72" s="83">
        <v>0.22900000000000001</v>
      </c>
      <c r="AD72" s="83">
        <v>0.23700000000000002</v>
      </c>
      <c r="AE72" s="83">
        <v>0.219</v>
      </c>
      <c r="AF72" s="83">
        <v>0.24800000000000003</v>
      </c>
      <c r="AG72" s="83">
        <v>0.22600000000000001</v>
      </c>
      <c r="AH72" s="83">
        <v>0.23700000000000002</v>
      </c>
      <c r="AI72" s="83">
        <v>0.22600000000000001</v>
      </c>
      <c r="AK72" s="6">
        <v>201</v>
      </c>
      <c r="AT72" s="83">
        <v>0.221</v>
      </c>
      <c r="AU72" s="83">
        <v>0.22600000000000001</v>
      </c>
      <c r="AV72" s="83">
        <v>0.22800000000000001</v>
      </c>
      <c r="AW72" s="83">
        <v>0.24400000000000002</v>
      </c>
      <c r="AX72" s="83">
        <v>0.23700000000000002</v>
      </c>
      <c r="AY72" s="83">
        <v>0.23600000000000002</v>
      </c>
      <c r="AZ72" s="83">
        <v>0.22700000000000001</v>
      </c>
      <c r="BA72" s="83">
        <v>0.24200000000000002</v>
      </c>
    </row>
    <row r="73" spans="1:53">
      <c r="A73" s="46">
        <v>204</v>
      </c>
      <c r="J73">
        <v>0.22600000000000001</v>
      </c>
      <c r="K73">
        <v>0.23400000000000001</v>
      </c>
      <c r="L73">
        <v>0.22800000000000001</v>
      </c>
      <c r="M73">
        <v>0.216</v>
      </c>
      <c r="N73">
        <v>0.20700000000000002</v>
      </c>
      <c r="O73">
        <v>0.224</v>
      </c>
      <c r="P73">
        <v>0.24200000000000002</v>
      </c>
      <c r="Q73">
        <v>0.21099999999999999</v>
      </c>
      <c r="S73" s="6">
        <v>204</v>
      </c>
      <c r="AB73" s="83">
        <v>0.23700000000000002</v>
      </c>
      <c r="AC73" s="83">
        <v>0.223</v>
      </c>
      <c r="AD73" s="83">
        <v>0.23</v>
      </c>
      <c r="AE73" s="83">
        <v>0.218</v>
      </c>
      <c r="AF73" s="83">
        <v>0.24700000000000003</v>
      </c>
      <c r="AG73" s="83">
        <v>0.22500000000000001</v>
      </c>
      <c r="AH73" s="83">
        <v>0.23600000000000002</v>
      </c>
      <c r="AI73" s="83">
        <v>0.223</v>
      </c>
      <c r="AK73" s="6">
        <v>204</v>
      </c>
      <c r="AT73" s="83">
        <v>0.224</v>
      </c>
      <c r="AU73" s="83">
        <v>0.22600000000000001</v>
      </c>
      <c r="AV73" s="83">
        <v>0.24000000000000002</v>
      </c>
      <c r="AW73" s="83">
        <v>0.23800000000000002</v>
      </c>
      <c r="AX73" s="83">
        <v>0.24500000000000002</v>
      </c>
      <c r="AY73" s="83">
        <v>0.22900000000000001</v>
      </c>
      <c r="AZ73" s="83">
        <v>0.223</v>
      </c>
      <c r="BA73" s="83">
        <v>0.23400000000000001</v>
      </c>
    </row>
    <row r="74" spans="1:53">
      <c r="A74" s="46">
        <v>207</v>
      </c>
      <c r="J74">
        <v>0.23100000000000001</v>
      </c>
      <c r="K74">
        <v>0.22700000000000001</v>
      </c>
      <c r="L74">
        <v>0.23</v>
      </c>
      <c r="M74">
        <v>0.23200000000000001</v>
      </c>
      <c r="N74">
        <v>0.214</v>
      </c>
      <c r="O74">
        <v>0.21299999999999999</v>
      </c>
      <c r="P74">
        <v>0.23800000000000002</v>
      </c>
      <c r="Q74">
        <v>0.20100000000000001</v>
      </c>
      <c r="S74" s="6">
        <v>207</v>
      </c>
      <c r="AB74" s="83">
        <v>0.24000000000000002</v>
      </c>
      <c r="AC74" s="83">
        <v>0.221</v>
      </c>
      <c r="AD74" s="83">
        <v>0.23900000000000002</v>
      </c>
      <c r="AE74" s="83">
        <v>0.21199999999999999</v>
      </c>
      <c r="AF74" s="83">
        <v>0.23700000000000002</v>
      </c>
      <c r="AG74" s="83">
        <v>0.23100000000000001</v>
      </c>
      <c r="AH74" s="83">
        <v>0.23800000000000002</v>
      </c>
      <c r="AI74" s="83">
        <v>0.222</v>
      </c>
      <c r="AK74" s="6">
        <v>207</v>
      </c>
      <c r="AT74" s="83">
        <v>0.23200000000000001</v>
      </c>
      <c r="AU74" s="83">
        <v>0.22800000000000001</v>
      </c>
      <c r="AV74" s="83">
        <v>0.22900000000000001</v>
      </c>
      <c r="AW74" s="83">
        <v>0.22800000000000001</v>
      </c>
      <c r="AX74" s="83">
        <v>0.24800000000000003</v>
      </c>
      <c r="AY74" s="83">
        <v>0.22500000000000001</v>
      </c>
      <c r="AZ74" s="83">
        <v>0.221</v>
      </c>
      <c r="BA74" s="83">
        <v>0.223</v>
      </c>
    </row>
    <row r="75" spans="1:53">
      <c r="A75" s="46">
        <v>210</v>
      </c>
      <c r="J75">
        <v>0.221</v>
      </c>
      <c r="K75">
        <v>0.218</v>
      </c>
      <c r="L75">
        <v>0.219</v>
      </c>
      <c r="M75">
        <v>0.23700000000000002</v>
      </c>
      <c r="N75">
        <v>0.222</v>
      </c>
      <c r="O75">
        <v>0.20500000000000002</v>
      </c>
      <c r="P75">
        <v>0.23</v>
      </c>
      <c r="Q75">
        <v>0.216</v>
      </c>
      <c r="S75" s="6">
        <v>210</v>
      </c>
      <c r="AB75" s="83">
        <v>0.23800000000000002</v>
      </c>
      <c r="AC75" s="83">
        <v>0.22700000000000001</v>
      </c>
      <c r="AD75" s="83">
        <v>0.24300000000000002</v>
      </c>
      <c r="AE75" s="83">
        <v>0.222</v>
      </c>
      <c r="AF75" s="83">
        <v>0.23400000000000001</v>
      </c>
      <c r="AG75" s="83">
        <v>0.23400000000000001</v>
      </c>
      <c r="AH75" s="83">
        <v>0.23900000000000002</v>
      </c>
      <c r="AI75" s="83">
        <v>0.23700000000000002</v>
      </c>
      <c r="AK75" s="6">
        <v>210</v>
      </c>
      <c r="AT75" s="83">
        <v>0.23900000000000002</v>
      </c>
      <c r="AU75" s="83">
        <v>0.23300000000000001</v>
      </c>
      <c r="AV75" s="83">
        <v>0.219</v>
      </c>
      <c r="AW75" s="83">
        <v>0.223</v>
      </c>
      <c r="AX75" s="83">
        <v>0.24700000000000003</v>
      </c>
      <c r="AY75" s="83">
        <v>0.22500000000000001</v>
      </c>
      <c r="AZ75" s="83">
        <v>0.223</v>
      </c>
      <c r="BA75" s="83">
        <v>0.21299999999999999</v>
      </c>
    </row>
    <row r="76" spans="1:53">
      <c r="A76" s="46">
        <v>213</v>
      </c>
      <c r="J76">
        <v>0.214</v>
      </c>
      <c r="K76">
        <v>0.217</v>
      </c>
      <c r="L76">
        <v>0.20900000000000002</v>
      </c>
      <c r="M76">
        <v>0.224</v>
      </c>
      <c r="N76">
        <v>0.20800000000000002</v>
      </c>
      <c r="O76">
        <v>0.21299999999999999</v>
      </c>
      <c r="P76">
        <v>0.22600000000000001</v>
      </c>
      <c r="Q76">
        <v>0.23400000000000001</v>
      </c>
      <c r="S76" s="6">
        <v>213</v>
      </c>
      <c r="AB76" s="83">
        <v>0.23400000000000001</v>
      </c>
      <c r="AC76" s="83">
        <v>0.23700000000000002</v>
      </c>
      <c r="AD76" s="83">
        <v>0.24500000000000002</v>
      </c>
      <c r="AE76" s="83">
        <v>0.22800000000000001</v>
      </c>
      <c r="AF76" s="83">
        <v>0.22500000000000001</v>
      </c>
      <c r="AG76" s="83">
        <v>0.23500000000000001</v>
      </c>
      <c r="AH76" s="83">
        <v>0.23600000000000002</v>
      </c>
      <c r="AI76" s="83">
        <v>0.24100000000000002</v>
      </c>
      <c r="AK76" s="6">
        <v>213</v>
      </c>
      <c r="AT76" s="83">
        <v>0.23900000000000002</v>
      </c>
      <c r="AU76" s="83">
        <v>0.23800000000000002</v>
      </c>
      <c r="AV76" s="83">
        <v>0.215</v>
      </c>
      <c r="AW76" s="83">
        <v>0.22500000000000001</v>
      </c>
      <c r="AX76" s="83">
        <v>0.24200000000000002</v>
      </c>
      <c r="AY76" s="83">
        <v>0.22900000000000001</v>
      </c>
      <c r="AZ76" s="83">
        <v>0.22600000000000001</v>
      </c>
      <c r="BA76" s="83">
        <v>0.20899999999999999</v>
      </c>
    </row>
    <row r="77" spans="1:53">
      <c r="A77" s="46">
        <v>216</v>
      </c>
      <c r="J77">
        <v>0.223</v>
      </c>
      <c r="K77">
        <v>0.23400000000000001</v>
      </c>
      <c r="L77">
        <v>0.222</v>
      </c>
      <c r="M77">
        <v>0.20800000000000002</v>
      </c>
      <c r="N77">
        <v>0.20600000000000002</v>
      </c>
      <c r="O77">
        <v>0.222</v>
      </c>
      <c r="P77">
        <v>0.22900000000000001</v>
      </c>
      <c r="Q77">
        <v>0.20900000000000002</v>
      </c>
      <c r="S77" s="6">
        <v>216</v>
      </c>
      <c r="AB77" s="83">
        <v>0.22800000000000001</v>
      </c>
      <c r="AC77" s="83">
        <v>0.24100000000000002</v>
      </c>
      <c r="AD77" s="83">
        <v>0.24300000000000002</v>
      </c>
      <c r="AE77" s="83">
        <v>0.23600000000000002</v>
      </c>
      <c r="AF77" s="83">
        <v>0.22500000000000001</v>
      </c>
      <c r="AG77" s="83">
        <v>0.23100000000000001</v>
      </c>
      <c r="AH77" s="83">
        <v>0.22800000000000001</v>
      </c>
      <c r="AI77" s="83">
        <v>0.23900000000000002</v>
      </c>
      <c r="AK77" s="6">
        <v>216</v>
      </c>
      <c r="AT77" s="83">
        <v>0.24200000000000002</v>
      </c>
      <c r="AU77" s="83">
        <v>0.24400000000000002</v>
      </c>
      <c r="AV77" s="83">
        <v>0.221</v>
      </c>
      <c r="AW77" s="83">
        <v>0.24700000000000003</v>
      </c>
      <c r="AX77" s="83">
        <v>0.22700000000000001</v>
      </c>
      <c r="AY77" s="83">
        <v>0.23700000000000002</v>
      </c>
      <c r="AZ77" s="83">
        <v>0.23400000000000001</v>
      </c>
      <c r="BA77" s="83">
        <v>0.218</v>
      </c>
    </row>
    <row r="78" spans="1:53">
      <c r="A78" s="46">
        <v>219</v>
      </c>
      <c r="J78">
        <v>0.23200000000000001</v>
      </c>
      <c r="K78">
        <v>0.23100000000000001</v>
      </c>
      <c r="L78">
        <v>0.223</v>
      </c>
      <c r="M78">
        <v>0.21</v>
      </c>
      <c r="N78">
        <v>0.217</v>
      </c>
      <c r="O78">
        <v>0.218</v>
      </c>
      <c r="P78">
        <v>0.23700000000000002</v>
      </c>
      <c r="Q78">
        <v>0.19600000000000001</v>
      </c>
      <c r="S78" s="6">
        <v>219</v>
      </c>
      <c r="AB78" s="83">
        <v>0.223</v>
      </c>
      <c r="AC78" s="83">
        <v>0.23</v>
      </c>
      <c r="AD78" s="83">
        <v>0.24600000000000002</v>
      </c>
      <c r="AE78" s="83">
        <v>0.23800000000000002</v>
      </c>
      <c r="AF78" s="83">
        <v>0.23600000000000002</v>
      </c>
      <c r="AG78" s="83">
        <v>0.23300000000000001</v>
      </c>
      <c r="AH78" s="83">
        <v>0.23100000000000001</v>
      </c>
      <c r="AI78" s="83">
        <v>0.23800000000000002</v>
      </c>
      <c r="AK78" s="6">
        <v>219</v>
      </c>
      <c r="AT78" s="83">
        <v>0.23900000000000002</v>
      </c>
      <c r="AU78" s="83">
        <v>0.23900000000000002</v>
      </c>
      <c r="AV78" s="83">
        <v>0.23100000000000001</v>
      </c>
      <c r="AW78" s="83">
        <v>0.254</v>
      </c>
      <c r="AX78" s="83">
        <v>0.22600000000000001</v>
      </c>
      <c r="AY78" s="83">
        <v>0.24200000000000002</v>
      </c>
      <c r="AZ78" s="83">
        <v>0.23800000000000002</v>
      </c>
      <c r="BA78" s="83">
        <v>0.22700000000000001</v>
      </c>
    </row>
    <row r="79" spans="1:53">
      <c r="A79" s="46">
        <v>222</v>
      </c>
      <c r="J79">
        <v>0.222</v>
      </c>
      <c r="K79">
        <v>0.216</v>
      </c>
      <c r="L79">
        <v>0.22</v>
      </c>
      <c r="M79">
        <v>0.22</v>
      </c>
      <c r="N79">
        <v>0.217</v>
      </c>
      <c r="O79">
        <v>0.21</v>
      </c>
      <c r="P79">
        <v>0.23800000000000002</v>
      </c>
      <c r="Q79">
        <v>0.21099999999999999</v>
      </c>
      <c r="S79" s="6">
        <v>222</v>
      </c>
      <c r="AB79" s="83">
        <v>0.22700000000000001</v>
      </c>
      <c r="AC79" s="83">
        <v>0.215</v>
      </c>
      <c r="AD79" s="83">
        <v>0.23800000000000002</v>
      </c>
      <c r="AE79" s="83">
        <v>0.253</v>
      </c>
      <c r="AF79" s="83">
        <v>0.24000000000000002</v>
      </c>
      <c r="AG79" s="83">
        <v>0.23600000000000002</v>
      </c>
      <c r="AH79" s="83">
        <v>0.23500000000000001</v>
      </c>
      <c r="AI79" s="83">
        <v>0.24300000000000002</v>
      </c>
      <c r="AK79" s="6">
        <v>222</v>
      </c>
      <c r="AT79" s="83">
        <v>0.24800000000000003</v>
      </c>
      <c r="AU79" s="83">
        <v>0.22500000000000001</v>
      </c>
      <c r="AV79" s="83">
        <v>0.24100000000000002</v>
      </c>
      <c r="AW79" s="83">
        <v>0.254</v>
      </c>
      <c r="AX79" s="83">
        <v>0.22900000000000001</v>
      </c>
      <c r="AY79" s="83">
        <v>0.24800000000000003</v>
      </c>
      <c r="AZ79" s="83">
        <v>0.22800000000000001</v>
      </c>
      <c r="BA79" s="83">
        <v>0.23800000000000002</v>
      </c>
    </row>
    <row r="80" spans="1:53">
      <c r="A80" s="46">
        <v>225</v>
      </c>
      <c r="J80">
        <v>0.218</v>
      </c>
      <c r="K80">
        <v>0.20800000000000002</v>
      </c>
      <c r="L80">
        <v>0.20800000000000002</v>
      </c>
      <c r="M80">
        <v>0.22700000000000001</v>
      </c>
      <c r="N80">
        <v>0.20300000000000001</v>
      </c>
      <c r="O80">
        <v>0.20500000000000002</v>
      </c>
      <c r="P80">
        <v>0.23600000000000002</v>
      </c>
      <c r="Q80">
        <v>0.222</v>
      </c>
      <c r="S80" s="6">
        <v>225</v>
      </c>
      <c r="AB80" s="83">
        <v>0.23500000000000001</v>
      </c>
      <c r="AC80" s="83">
        <v>0.222</v>
      </c>
      <c r="AD80" s="83">
        <v>0.23300000000000001</v>
      </c>
      <c r="AE80" s="83">
        <v>0.255</v>
      </c>
      <c r="AF80" s="83">
        <v>0.24200000000000002</v>
      </c>
      <c r="AG80" s="83">
        <v>0.23700000000000002</v>
      </c>
      <c r="AH80" s="83">
        <v>0.23700000000000002</v>
      </c>
      <c r="AI80" s="83">
        <v>0.24900000000000003</v>
      </c>
      <c r="AK80" s="6">
        <v>225</v>
      </c>
      <c r="AT80" s="83">
        <v>0.25</v>
      </c>
      <c r="AU80" s="83">
        <v>0.217</v>
      </c>
      <c r="AV80" s="83">
        <v>0.24700000000000003</v>
      </c>
      <c r="AW80" s="83">
        <v>0.24700000000000003</v>
      </c>
      <c r="AX80" s="83">
        <v>0.23700000000000002</v>
      </c>
      <c r="AY80" s="83">
        <v>0.24100000000000002</v>
      </c>
      <c r="AZ80" s="83">
        <v>0.221</v>
      </c>
      <c r="BA80" s="83">
        <v>0.24600000000000002</v>
      </c>
    </row>
    <row r="81" spans="1:53">
      <c r="A81" s="46">
        <v>228</v>
      </c>
      <c r="J81">
        <v>0.214</v>
      </c>
      <c r="K81">
        <v>0.21199999999999999</v>
      </c>
      <c r="L81">
        <v>0.20700000000000002</v>
      </c>
      <c r="M81">
        <v>0.224</v>
      </c>
      <c r="N81">
        <v>0.20300000000000001</v>
      </c>
      <c r="O81">
        <v>0.219</v>
      </c>
      <c r="P81">
        <v>0.23700000000000002</v>
      </c>
      <c r="Q81">
        <v>0.214</v>
      </c>
      <c r="S81" s="6">
        <v>228</v>
      </c>
      <c r="AB81" s="83">
        <v>0.24300000000000002</v>
      </c>
      <c r="AC81" s="83">
        <v>0.23600000000000002</v>
      </c>
      <c r="AD81" s="83">
        <v>0.23100000000000001</v>
      </c>
      <c r="AE81" s="83">
        <v>0.25599999999999995</v>
      </c>
      <c r="AF81" s="83">
        <v>0.24500000000000002</v>
      </c>
      <c r="AG81" s="83">
        <v>0.24300000000000002</v>
      </c>
      <c r="AH81" s="83">
        <v>0.24500000000000002</v>
      </c>
      <c r="AI81" s="83">
        <v>0.25</v>
      </c>
      <c r="AK81" s="6">
        <v>228</v>
      </c>
      <c r="AT81" s="83">
        <v>0.25</v>
      </c>
      <c r="AU81" s="83">
        <v>0.21299999999999999</v>
      </c>
      <c r="AV81" s="83">
        <v>0.24600000000000002</v>
      </c>
      <c r="AW81" s="83">
        <v>0.24500000000000002</v>
      </c>
      <c r="AX81" s="83">
        <v>0.24500000000000002</v>
      </c>
      <c r="AY81" s="83">
        <v>0.23100000000000001</v>
      </c>
      <c r="AZ81" s="83">
        <v>0.22</v>
      </c>
      <c r="BA81" s="83">
        <v>0.25</v>
      </c>
    </row>
    <row r="82" spans="1:53">
      <c r="A82" s="46">
        <v>231</v>
      </c>
      <c r="J82">
        <v>0.22900000000000001</v>
      </c>
      <c r="K82">
        <v>0.219</v>
      </c>
      <c r="L82">
        <v>0.217</v>
      </c>
      <c r="M82">
        <v>0.20800000000000002</v>
      </c>
      <c r="N82">
        <v>0.216</v>
      </c>
      <c r="O82">
        <v>0.224</v>
      </c>
      <c r="P82">
        <v>0.23400000000000001</v>
      </c>
      <c r="Q82">
        <v>0.20100000000000001</v>
      </c>
      <c r="S82" s="6">
        <v>231</v>
      </c>
      <c r="AB82" s="83">
        <v>0.24900000000000003</v>
      </c>
      <c r="AC82" s="83">
        <v>0.23</v>
      </c>
      <c r="AD82" s="83">
        <v>0.22600000000000001</v>
      </c>
      <c r="AE82" s="83">
        <v>0.25899999999999995</v>
      </c>
      <c r="AF82" s="83">
        <v>0.24400000000000002</v>
      </c>
      <c r="AG82" s="83">
        <v>0.24200000000000002</v>
      </c>
      <c r="AH82" s="83">
        <v>0.24900000000000003</v>
      </c>
      <c r="AI82" s="83">
        <v>0.251</v>
      </c>
      <c r="AK82" s="6">
        <v>231</v>
      </c>
      <c r="AT82" s="83">
        <v>0.24700000000000003</v>
      </c>
      <c r="AU82" s="83">
        <v>0.221</v>
      </c>
      <c r="AV82" s="83">
        <v>0.24300000000000002</v>
      </c>
      <c r="AW82" s="83">
        <v>0.24100000000000002</v>
      </c>
      <c r="AX82" s="83">
        <v>0.24200000000000002</v>
      </c>
      <c r="AY82" s="83">
        <v>0.223</v>
      </c>
      <c r="AZ82" s="83">
        <v>0.22900000000000001</v>
      </c>
      <c r="BA82" s="83">
        <v>0.25</v>
      </c>
    </row>
    <row r="83" spans="1:53">
      <c r="A83" s="46">
        <v>234</v>
      </c>
      <c r="J83">
        <v>0.22800000000000001</v>
      </c>
      <c r="K83">
        <v>0.22</v>
      </c>
      <c r="L83">
        <v>0.223</v>
      </c>
      <c r="M83">
        <v>0.20100000000000001</v>
      </c>
      <c r="N83">
        <v>0.215</v>
      </c>
      <c r="O83">
        <v>0.214</v>
      </c>
      <c r="P83">
        <v>0.23300000000000001</v>
      </c>
      <c r="Q83">
        <v>0.20600000000000002</v>
      </c>
      <c r="S83" s="6">
        <v>234</v>
      </c>
      <c r="AB83" s="83">
        <v>0.24300000000000002</v>
      </c>
      <c r="AC83" s="83">
        <v>0.22600000000000001</v>
      </c>
      <c r="AD83" s="83">
        <v>0.219</v>
      </c>
      <c r="AE83" s="83">
        <v>0.255</v>
      </c>
      <c r="AF83" s="83">
        <v>0.24000000000000002</v>
      </c>
      <c r="AG83" s="83">
        <v>0.23600000000000002</v>
      </c>
      <c r="AH83" s="83">
        <v>0.24800000000000003</v>
      </c>
      <c r="AI83" s="83">
        <v>0.251</v>
      </c>
      <c r="AK83" s="6">
        <v>234</v>
      </c>
      <c r="AT83" s="83">
        <v>0.24000000000000002</v>
      </c>
      <c r="AU83" s="83">
        <v>0.23200000000000001</v>
      </c>
      <c r="AV83" s="83">
        <v>0.23600000000000002</v>
      </c>
      <c r="AW83" s="83">
        <v>0.24100000000000002</v>
      </c>
      <c r="AX83" s="83">
        <v>0.23600000000000002</v>
      </c>
      <c r="AY83" s="83">
        <v>0.218</v>
      </c>
      <c r="AZ83" s="83">
        <v>0.23500000000000001</v>
      </c>
      <c r="BA83" s="83">
        <v>0.24400000000000002</v>
      </c>
    </row>
    <row r="84" spans="1:53">
      <c r="A84" s="46">
        <v>237</v>
      </c>
      <c r="J84">
        <v>0.22</v>
      </c>
      <c r="K84">
        <v>0.222</v>
      </c>
      <c r="L84">
        <v>0.222</v>
      </c>
      <c r="M84">
        <v>0.214</v>
      </c>
      <c r="N84">
        <v>0.19900000000000001</v>
      </c>
      <c r="O84">
        <v>0.21099999999999999</v>
      </c>
      <c r="P84">
        <v>0.24000000000000002</v>
      </c>
      <c r="Q84">
        <v>0.221</v>
      </c>
      <c r="S84" s="6">
        <v>237</v>
      </c>
      <c r="AB84" s="83">
        <v>0.23400000000000001</v>
      </c>
      <c r="AC84" s="83">
        <v>0.23200000000000001</v>
      </c>
      <c r="AD84" s="83">
        <v>0.218</v>
      </c>
      <c r="AE84" s="83">
        <v>0.24600000000000002</v>
      </c>
      <c r="AF84" s="83">
        <v>0.24700000000000003</v>
      </c>
      <c r="AG84" s="83">
        <v>0.23100000000000001</v>
      </c>
      <c r="AH84" s="83">
        <v>0.24200000000000002</v>
      </c>
      <c r="AI84" s="83">
        <v>0.251</v>
      </c>
      <c r="AK84" s="6">
        <v>237</v>
      </c>
      <c r="AT84" s="83">
        <v>0.24100000000000002</v>
      </c>
      <c r="AU84" s="83">
        <v>0.24200000000000002</v>
      </c>
      <c r="AV84" s="83">
        <v>0.22800000000000001</v>
      </c>
      <c r="AW84" s="83">
        <v>0.23600000000000002</v>
      </c>
      <c r="AX84" s="83">
        <v>0.22800000000000001</v>
      </c>
      <c r="AY84" s="83">
        <v>0.222</v>
      </c>
      <c r="AZ84" s="83">
        <v>0.24000000000000002</v>
      </c>
      <c r="BA84" s="83">
        <v>0.24300000000000002</v>
      </c>
    </row>
    <row r="85" spans="1:53">
      <c r="A85" s="46">
        <v>240</v>
      </c>
      <c r="J85">
        <v>0.20800000000000002</v>
      </c>
      <c r="K85">
        <v>0.217</v>
      </c>
      <c r="L85">
        <v>0.217</v>
      </c>
      <c r="M85">
        <v>0.216</v>
      </c>
      <c r="N85">
        <v>0.20400000000000001</v>
      </c>
      <c r="O85">
        <v>0.221</v>
      </c>
      <c r="P85">
        <v>0.23900000000000002</v>
      </c>
      <c r="Q85">
        <v>0.21199999999999999</v>
      </c>
      <c r="S85" s="6">
        <v>240</v>
      </c>
      <c r="AB85" s="83">
        <v>0.222</v>
      </c>
      <c r="AC85" s="83">
        <v>0.23500000000000001</v>
      </c>
      <c r="AD85" s="83">
        <v>0.222</v>
      </c>
      <c r="AE85" s="83">
        <v>0.23900000000000002</v>
      </c>
      <c r="AF85" s="83">
        <v>0.22900000000000001</v>
      </c>
      <c r="AG85" s="83">
        <v>0.22800000000000001</v>
      </c>
      <c r="AH85" s="83">
        <v>0.23200000000000001</v>
      </c>
      <c r="AI85" s="83">
        <v>0.24500000000000002</v>
      </c>
      <c r="AK85" s="6">
        <v>240</v>
      </c>
      <c r="AT85" s="83">
        <v>0.24500000000000002</v>
      </c>
      <c r="AU85" s="83">
        <v>0.23600000000000002</v>
      </c>
      <c r="AV85" s="83">
        <v>0.224</v>
      </c>
      <c r="AW85" s="83">
        <v>0.22900000000000001</v>
      </c>
      <c r="AX85" s="83">
        <v>0.22</v>
      </c>
      <c r="AY85" s="83">
        <v>0.224</v>
      </c>
      <c r="AZ85" s="83">
        <v>0.23900000000000002</v>
      </c>
      <c r="BA85" s="83">
        <v>0.23300000000000001</v>
      </c>
    </row>
    <row r="86" spans="1:53">
      <c r="A86" s="46">
        <v>243</v>
      </c>
      <c r="J86">
        <v>0.21</v>
      </c>
      <c r="K86">
        <v>0.224</v>
      </c>
      <c r="L86">
        <v>0.218</v>
      </c>
      <c r="M86">
        <v>0.223</v>
      </c>
      <c r="N86">
        <v>0.217</v>
      </c>
      <c r="O86">
        <v>0.23</v>
      </c>
      <c r="P86">
        <v>0.251</v>
      </c>
      <c r="Q86">
        <v>0.2</v>
      </c>
      <c r="S86" s="6">
        <v>243</v>
      </c>
      <c r="AB86" s="83">
        <v>0.215</v>
      </c>
      <c r="AC86" s="83">
        <v>0.24200000000000002</v>
      </c>
      <c r="AD86" s="83">
        <v>0.22800000000000001</v>
      </c>
      <c r="AE86" s="83">
        <v>0.22900000000000001</v>
      </c>
      <c r="AF86" s="83">
        <v>0.24800000000000003</v>
      </c>
      <c r="AG86" s="83">
        <v>0.22600000000000001</v>
      </c>
      <c r="AH86" s="83">
        <v>0.22500000000000001</v>
      </c>
      <c r="AI86" s="83">
        <v>0.24000000000000002</v>
      </c>
      <c r="AK86" s="6">
        <v>243</v>
      </c>
      <c r="AT86" s="83">
        <v>0.24900000000000003</v>
      </c>
      <c r="AU86" s="83">
        <v>0.24300000000000002</v>
      </c>
      <c r="AV86" s="83">
        <v>0.22600000000000001</v>
      </c>
      <c r="AW86" s="83">
        <v>0.22700000000000001</v>
      </c>
      <c r="AX86" s="83">
        <v>0.219</v>
      </c>
      <c r="AY86" s="83">
        <v>0.23300000000000001</v>
      </c>
      <c r="AZ86" s="83">
        <v>0.224</v>
      </c>
      <c r="BA86" s="83">
        <v>0.22500000000000001</v>
      </c>
    </row>
    <row r="87" spans="1:53">
      <c r="A87" s="46">
        <v>246</v>
      </c>
      <c r="J87">
        <v>0.219</v>
      </c>
      <c r="K87">
        <v>0.216</v>
      </c>
      <c r="L87">
        <v>0.22900000000000001</v>
      </c>
      <c r="M87">
        <v>0.23500000000000001</v>
      </c>
      <c r="N87">
        <v>0.218</v>
      </c>
      <c r="O87">
        <v>0.22900000000000001</v>
      </c>
      <c r="P87">
        <v>0.24800000000000003</v>
      </c>
      <c r="Q87">
        <v>0.20400000000000001</v>
      </c>
      <c r="S87" s="6">
        <v>246</v>
      </c>
      <c r="AB87" s="83">
        <v>0.218</v>
      </c>
      <c r="AC87" s="83">
        <v>0.24400000000000002</v>
      </c>
      <c r="AD87" s="83">
        <v>0.23900000000000002</v>
      </c>
      <c r="AE87" s="83">
        <v>0.22900000000000001</v>
      </c>
      <c r="AF87" s="83">
        <v>0.23500000000000001</v>
      </c>
      <c r="AG87" s="83">
        <v>0.22600000000000001</v>
      </c>
      <c r="AH87" s="83">
        <v>0.221</v>
      </c>
      <c r="AI87" s="83">
        <v>0.23100000000000001</v>
      </c>
      <c r="AK87" s="6">
        <v>246</v>
      </c>
      <c r="AT87" s="83">
        <v>0.23700000000000002</v>
      </c>
      <c r="AU87" s="83">
        <v>0.23900000000000002</v>
      </c>
      <c r="AV87" s="83">
        <v>0.23300000000000001</v>
      </c>
      <c r="AW87" s="83">
        <v>0.22900000000000001</v>
      </c>
      <c r="AX87" s="83">
        <v>0.22700000000000001</v>
      </c>
      <c r="AY87" s="83">
        <v>0.23400000000000001</v>
      </c>
      <c r="AZ87" s="83">
        <v>0.21099999999999999</v>
      </c>
      <c r="BA87" s="83">
        <v>0.218</v>
      </c>
    </row>
    <row r="88" spans="1:53">
      <c r="A88" s="46">
        <v>249</v>
      </c>
      <c r="J88">
        <v>0.221</v>
      </c>
      <c r="K88">
        <v>0.219</v>
      </c>
      <c r="L88">
        <v>0.23200000000000001</v>
      </c>
      <c r="M88">
        <v>0.23200000000000001</v>
      </c>
      <c r="N88">
        <v>0.20600000000000002</v>
      </c>
      <c r="O88">
        <v>0.216</v>
      </c>
      <c r="P88">
        <v>0.25</v>
      </c>
      <c r="Q88">
        <v>0.22700000000000001</v>
      </c>
      <c r="S88" s="6">
        <v>249</v>
      </c>
      <c r="AB88" s="83">
        <v>0.224</v>
      </c>
      <c r="AC88" s="83">
        <v>0.24400000000000002</v>
      </c>
      <c r="AD88" s="83">
        <v>0.24600000000000002</v>
      </c>
      <c r="AE88" s="83">
        <v>0.23500000000000001</v>
      </c>
      <c r="AF88" s="83">
        <v>0.23800000000000002</v>
      </c>
      <c r="AG88" s="83">
        <v>0.22800000000000001</v>
      </c>
      <c r="AH88" s="83">
        <v>0.219</v>
      </c>
      <c r="AI88" s="83">
        <v>0.222</v>
      </c>
      <c r="AK88" s="6">
        <v>249</v>
      </c>
      <c r="AT88" s="83">
        <v>0.23500000000000001</v>
      </c>
      <c r="AU88" s="83">
        <v>0.23300000000000001</v>
      </c>
      <c r="AV88" s="83">
        <v>0.23200000000000001</v>
      </c>
      <c r="AW88" s="83">
        <v>0.23300000000000001</v>
      </c>
      <c r="AX88" s="83">
        <v>0.23400000000000001</v>
      </c>
      <c r="AY88" s="83">
        <v>0.23700000000000002</v>
      </c>
      <c r="AZ88" s="83">
        <v>0.21</v>
      </c>
      <c r="BA88" s="83">
        <v>0.21</v>
      </c>
    </row>
    <row r="89" spans="1:53">
      <c r="A89" s="46">
        <v>252</v>
      </c>
      <c r="J89">
        <v>0.21299999999999999</v>
      </c>
      <c r="K89">
        <v>0.23</v>
      </c>
      <c r="L89">
        <v>0.224</v>
      </c>
      <c r="M89">
        <v>0.224</v>
      </c>
      <c r="N89">
        <v>0.20900000000000002</v>
      </c>
      <c r="O89">
        <v>0.216</v>
      </c>
      <c r="P89">
        <v>0.24300000000000002</v>
      </c>
      <c r="Q89">
        <v>0.223</v>
      </c>
      <c r="S89" s="6">
        <v>252</v>
      </c>
      <c r="AB89" s="83">
        <v>0.23500000000000001</v>
      </c>
      <c r="AC89" s="83">
        <v>0.24200000000000002</v>
      </c>
      <c r="AD89" s="83">
        <v>0.24300000000000002</v>
      </c>
      <c r="AE89" s="83">
        <v>0.23200000000000001</v>
      </c>
      <c r="AF89" s="83">
        <v>0.24000000000000002</v>
      </c>
      <c r="AG89" s="83">
        <v>0.22900000000000001</v>
      </c>
      <c r="AH89" s="83">
        <v>0.23300000000000001</v>
      </c>
      <c r="AI89" s="83">
        <v>0.21299999999999999</v>
      </c>
      <c r="AK89" s="6">
        <v>252</v>
      </c>
      <c r="AT89" s="83">
        <v>0.23800000000000002</v>
      </c>
      <c r="AU89" s="83">
        <v>0.22500000000000001</v>
      </c>
      <c r="AV89" s="83">
        <v>0.23400000000000001</v>
      </c>
      <c r="AW89" s="83">
        <v>0.23800000000000002</v>
      </c>
      <c r="AX89" s="83">
        <v>0.23700000000000002</v>
      </c>
      <c r="AY89" s="83">
        <v>0.24200000000000002</v>
      </c>
      <c r="AZ89" s="83">
        <v>0.219</v>
      </c>
      <c r="BA89" s="83">
        <v>0.21199999999999999</v>
      </c>
    </row>
    <row r="90" spans="1:53">
      <c r="A90" s="46">
        <v>255</v>
      </c>
      <c r="J90">
        <v>0.20500000000000002</v>
      </c>
      <c r="K90">
        <v>0.23200000000000001</v>
      </c>
      <c r="L90">
        <v>0.216</v>
      </c>
      <c r="M90">
        <v>0.218</v>
      </c>
      <c r="N90">
        <v>0.219</v>
      </c>
      <c r="O90">
        <v>0.22700000000000001</v>
      </c>
      <c r="P90">
        <v>0.24400000000000002</v>
      </c>
      <c r="Q90">
        <v>0.20700000000000002</v>
      </c>
      <c r="S90" s="6">
        <v>255</v>
      </c>
      <c r="AB90" s="83">
        <v>0.24200000000000002</v>
      </c>
      <c r="AC90" s="83">
        <v>0.24000000000000002</v>
      </c>
      <c r="AD90" s="83">
        <v>0.23900000000000002</v>
      </c>
      <c r="AE90" s="83">
        <v>0.23100000000000001</v>
      </c>
      <c r="AF90" s="83">
        <v>0.23700000000000002</v>
      </c>
      <c r="AG90" s="83">
        <v>0.22700000000000001</v>
      </c>
      <c r="AH90" s="83">
        <v>0.22700000000000001</v>
      </c>
      <c r="AI90" s="83">
        <v>0.21299999999999999</v>
      </c>
      <c r="AK90" s="6">
        <v>255</v>
      </c>
      <c r="AT90" s="83">
        <v>0.22900000000000001</v>
      </c>
      <c r="AU90" s="83">
        <v>0.22500000000000001</v>
      </c>
      <c r="AV90" s="83">
        <v>0.23500000000000001</v>
      </c>
      <c r="AW90" s="83">
        <v>0.215</v>
      </c>
      <c r="AX90" s="83">
        <v>0.24200000000000002</v>
      </c>
      <c r="AY90" s="83">
        <v>0.24300000000000002</v>
      </c>
      <c r="AZ90" s="83">
        <v>0.222</v>
      </c>
      <c r="BA90" s="83">
        <v>0.222</v>
      </c>
    </row>
    <row r="91" spans="1:53">
      <c r="A91" s="46">
        <v>258</v>
      </c>
      <c r="J91">
        <v>0.21199999999999999</v>
      </c>
      <c r="K91">
        <v>0.224</v>
      </c>
      <c r="L91">
        <v>0.218</v>
      </c>
      <c r="M91">
        <v>0.21</v>
      </c>
      <c r="N91">
        <v>0.214</v>
      </c>
      <c r="O91">
        <v>0.23200000000000001</v>
      </c>
      <c r="P91">
        <v>0.24500000000000002</v>
      </c>
      <c r="Q91">
        <v>0.20500000000000002</v>
      </c>
      <c r="S91" s="6">
        <v>258</v>
      </c>
      <c r="AB91" s="83">
        <v>0.24400000000000002</v>
      </c>
      <c r="AC91" s="83">
        <v>0.23600000000000002</v>
      </c>
      <c r="AD91" s="83">
        <v>0.23</v>
      </c>
      <c r="AE91" s="83">
        <v>0.22700000000000001</v>
      </c>
      <c r="AF91" s="83">
        <v>0.23800000000000002</v>
      </c>
      <c r="AG91" s="83">
        <v>0.23100000000000001</v>
      </c>
      <c r="AH91" s="83">
        <v>0.22500000000000001</v>
      </c>
      <c r="AI91" s="83">
        <v>0.218</v>
      </c>
      <c r="AK91" s="6">
        <v>258</v>
      </c>
      <c r="AT91" s="83">
        <v>0.23200000000000001</v>
      </c>
      <c r="AU91" s="83">
        <v>0.22800000000000001</v>
      </c>
      <c r="AV91" s="83">
        <v>0.23500000000000001</v>
      </c>
      <c r="AW91" s="83">
        <v>0.253</v>
      </c>
      <c r="AX91" s="83">
        <v>0.24600000000000002</v>
      </c>
      <c r="AY91" s="83">
        <v>0.24500000000000002</v>
      </c>
      <c r="AZ91" s="83">
        <v>0.23</v>
      </c>
      <c r="BA91" s="83">
        <v>0.22900000000000001</v>
      </c>
    </row>
    <row r="92" spans="1:53">
      <c r="A92" s="46">
        <v>261</v>
      </c>
      <c r="J92">
        <v>0.22500000000000001</v>
      </c>
      <c r="K92">
        <v>0.21299999999999999</v>
      </c>
      <c r="L92">
        <v>0.22700000000000001</v>
      </c>
      <c r="M92">
        <v>0.21199999999999999</v>
      </c>
      <c r="N92">
        <v>0.20400000000000001</v>
      </c>
      <c r="O92">
        <v>0.224</v>
      </c>
      <c r="P92">
        <v>0.23900000000000002</v>
      </c>
      <c r="Q92">
        <v>0.23300000000000001</v>
      </c>
      <c r="S92" s="6">
        <v>261</v>
      </c>
      <c r="AB92" s="83">
        <v>0.24700000000000003</v>
      </c>
      <c r="AC92" s="83">
        <v>0.23500000000000001</v>
      </c>
      <c r="AD92" s="83">
        <v>0.224</v>
      </c>
      <c r="AE92" s="83">
        <v>0.22700000000000001</v>
      </c>
      <c r="AF92" s="83">
        <v>0.24400000000000002</v>
      </c>
      <c r="AG92" s="83">
        <v>0.23500000000000001</v>
      </c>
      <c r="AH92" s="83">
        <v>0.22700000000000001</v>
      </c>
      <c r="AI92" s="83">
        <v>0.22800000000000001</v>
      </c>
      <c r="AK92" s="6">
        <v>261</v>
      </c>
      <c r="AT92" s="83">
        <v>0.23800000000000002</v>
      </c>
      <c r="AU92" s="83">
        <v>0.23200000000000001</v>
      </c>
      <c r="AV92" s="83">
        <v>0.23600000000000002</v>
      </c>
      <c r="AW92" s="83">
        <v>0.23900000000000002</v>
      </c>
      <c r="AX92" s="83">
        <v>0.24500000000000002</v>
      </c>
      <c r="AY92" s="83">
        <v>0.24300000000000002</v>
      </c>
      <c r="AZ92" s="83">
        <v>0.24000000000000002</v>
      </c>
      <c r="BA92" s="83">
        <v>0.24200000000000002</v>
      </c>
    </row>
    <row r="93" spans="1:53">
      <c r="A93" s="46">
        <v>264</v>
      </c>
      <c r="J93">
        <v>0.23100000000000001</v>
      </c>
      <c r="K93">
        <v>0.218</v>
      </c>
      <c r="L93">
        <v>0.23100000000000001</v>
      </c>
      <c r="M93">
        <v>0.22500000000000001</v>
      </c>
      <c r="N93">
        <v>0.214</v>
      </c>
      <c r="O93">
        <v>0.21299999999999999</v>
      </c>
      <c r="P93">
        <v>0.22900000000000001</v>
      </c>
      <c r="Q93">
        <v>0.23200000000000001</v>
      </c>
      <c r="S93" s="6">
        <v>264</v>
      </c>
      <c r="AB93" s="83">
        <v>0.24300000000000002</v>
      </c>
      <c r="AC93" s="83">
        <v>0.23400000000000001</v>
      </c>
      <c r="AD93" s="83">
        <v>0.22500000000000001</v>
      </c>
      <c r="AE93" s="83">
        <v>0.23100000000000001</v>
      </c>
      <c r="AF93" s="83">
        <v>0.25</v>
      </c>
      <c r="AG93" s="83">
        <v>0.24200000000000002</v>
      </c>
      <c r="AH93" s="83">
        <v>0.23400000000000001</v>
      </c>
      <c r="AI93" s="83">
        <v>0.23200000000000001</v>
      </c>
      <c r="AK93" s="6">
        <v>264</v>
      </c>
      <c r="AT93" s="83">
        <v>0.23400000000000001</v>
      </c>
      <c r="AU93" s="83">
        <v>0.23600000000000002</v>
      </c>
      <c r="AV93" s="83">
        <v>0.23800000000000002</v>
      </c>
      <c r="AW93" s="83">
        <v>0.24400000000000002</v>
      </c>
      <c r="AX93" s="83">
        <v>0.24100000000000002</v>
      </c>
      <c r="AY93" s="83">
        <v>0.23300000000000001</v>
      </c>
      <c r="AZ93" s="83">
        <v>0.24500000000000002</v>
      </c>
      <c r="BA93" s="83">
        <v>0.24800000000000003</v>
      </c>
    </row>
    <row r="94" spans="1:53">
      <c r="A94" s="46">
        <v>267</v>
      </c>
      <c r="J94">
        <v>0.22500000000000001</v>
      </c>
      <c r="K94">
        <v>0.22900000000000001</v>
      </c>
      <c r="L94">
        <v>0.224</v>
      </c>
      <c r="M94">
        <v>0.23</v>
      </c>
      <c r="N94">
        <v>0.22600000000000001</v>
      </c>
      <c r="O94">
        <v>0.214</v>
      </c>
      <c r="P94">
        <v>0.224</v>
      </c>
      <c r="Q94">
        <v>0.24900000000000003</v>
      </c>
      <c r="S94" s="6">
        <v>267</v>
      </c>
      <c r="AB94" s="83">
        <v>0.23700000000000002</v>
      </c>
      <c r="AC94" s="83">
        <v>0.23200000000000001</v>
      </c>
      <c r="AD94" s="83">
        <v>0.23200000000000001</v>
      </c>
      <c r="AE94" s="83">
        <v>0.23200000000000001</v>
      </c>
      <c r="AF94" s="83">
        <v>0.24800000000000003</v>
      </c>
      <c r="AG94" s="83">
        <v>0.24300000000000002</v>
      </c>
      <c r="AH94" s="83">
        <v>0.23900000000000002</v>
      </c>
      <c r="AI94" s="83">
        <v>0.23500000000000001</v>
      </c>
      <c r="AK94" s="6">
        <v>267</v>
      </c>
      <c r="AT94" s="83">
        <v>0.251</v>
      </c>
      <c r="AU94" s="83">
        <v>0.23400000000000001</v>
      </c>
      <c r="AV94" s="83">
        <v>0.23300000000000001</v>
      </c>
      <c r="AW94" s="83">
        <v>0.23400000000000001</v>
      </c>
      <c r="AX94" s="83">
        <v>0.23500000000000001</v>
      </c>
      <c r="AY94" s="83">
        <v>0.219</v>
      </c>
      <c r="AZ94" s="83">
        <v>0.23800000000000002</v>
      </c>
      <c r="BA94" s="83">
        <v>0.25</v>
      </c>
    </row>
    <row r="95" spans="1:53">
      <c r="A95" s="46">
        <v>270</v>
      </c>
      <c r="J95">
        <v>0.217</v>
      </c>
      <c r="K95">
        <v>0.23200000000000001</v>
      </c>
      <c r="L95">
        <v>0.215</v>
      </c>
      <c r="M95">
        <v>0.24100000000000002</v>
      </c>
      <c r="N95">
        <v>0.224</v>
      </c>
      <c r="O95">
        <v>0.224</v>
      </c>
      <c r="P95">
        <v>0.22600000000000001</v>
      </c>
      <c r="Q95">
        <v>0.23800000000000002</v>
      </c>
      <c r="S95" s="6">
        <v>270</v>
      </c>
      <c r="AB95" s="83">
        <v>0.23</v>
      </c>
      <c r="AC95" s="83">
        <v>0.23</v>
      </c>
      <c r="AD95" s="83">
        <v>0.23500000000000001</v>
      </c>
      <c r="AE95" s="83">
        <v>0.23100000000000001</v>
      </c>
      <c r="AF95" s="83">
        <v>0.24400000000000002</v>
      </c>
      <c r="AG95" s="83">
        <v>0.24500000000000002</v>
      </c>
      <c r="AH95" s="83">
        <v>0.24200000000000002</v>
      </c>
      <c r="AI95" s="83">
        <v>0.23900000000000002</v>
      </c>
      <c r="AK95" s="6">
        <v>270</v>
      </c>
      <c r="AT95" s="83">
        <v>0.24200000000000002</v>
      </c>
      <c r="AU95" s="83">
        <v>0.23200000000000001</v>
      </c>
      <c r="AV95" s="83">
        <v>0.22800000000000001</v>
      </c>
      <c r="AW95" s="83">
        <v>0.22500000000000001</v>
      </c>
      <c r="AX95" s="83">
        <v>0.22600000000000001</v>
      </c>
      <c r="AY95" s="83">
        <v>0.21299999999999999</v>
      </c>
      <c r="AZ95" s="83">
        <v>0.22800000000000001</v>
      </c>
      <c r="BA95" s="83">
        <v>0.24700000000000003</v>
      </c>
    </row>
    <row r="96" spans="1:53">
      <c r="A96" s="46">
        <v>273</v>
      </c>
      <c r="J96">
        <v>0.217</v>
      </c>
      <c r="K96">
        <v>0.224</v>
      </c>
      <c r="L96">
        <v>0.218</v>
      </c>
      <c r="M96">
        <v>0.22700000000000001</v>
      </c>
      <c r="N96">
        <v>0.21199999999999999</v>
      </c>
      <c r="O96">
        <v>0.22900000000000001</v>
      </c>
      <c r="P96">
        <v>0.23500000000000001</v>
      </c>
      <c r="Q96">
        <v>0.23</v>
      </c>
      <c r="S96" s="6">
        <v>273</v>
      </c>
      <c r="AB96" s="83">
        <v>0.22700000000000001</v>
      </c>
      <c r="AC96" s="83">
        <v>0.22900000000000001</v>
      </c>
      <c r="AD96" s="83">
        <v>0.24200000000000002</v>
      </c>
      <c r="AE96" s="83">
        <v>0.22600000000000001</v>
      </c>
      <c r="AF96" s="83">
        <v>0.24100000000000002</v>
      </c>
      <c r="AG96" s="83">
        <v>0.24000000000000002</v>
      </c>
      <c r="AH96" s="83">
        <v>0.24400000000000002</v>
      </c>
      <c r="AI96" s="83">
        <v>0.24100000000000002</v>
      </c>
      <c r="AK96" s="6">
        <v>273</v>
      </c>
      <c r="AT96" s="83">
        <v>0.24600000000000002</v>
      </c>
      <c r="AU96" s="83">
        <v>0.22600000000000001</v>
      </c>
      <c r="AV96" s="83">
        <v>0.22700000000000001</v>
      </c>
      <c r="AW96" s="83">
        <v>0.216</v>
      </c>
      <c r="AX96" s="83">
        <v>0.222</v>
      </c>
      <c r="AY96" s="83">
        <v>0.216</v>
      </c>
      <c r="AZ96" s="83">
        <v>0.222</v>
      </c>
      <c r="BA96" s="83">
        <v>0.23700000000000002</v>
      </c>
    </row>
    <row r="97" spans="1:53">
      <c r="A97" s="46">
        <v>276</v>
      </c>
      <c r="J97">
        <v>0.22800000000000001</v>
      </c>
      <c r="K97">
        <v>0.216</v>
      </c>
      <c r="L97">
        <v>0.22800000000000001</v>
      </c>
      <c r="M97">
        <v>0.20800000000000002</v>
      </c>
      <c r="N97">
        <v>0.219</v>
      </c>
      <c r="O97">
        <v>0.215</v>
      </c>
      <c r="P97">
        <v>0.23400000000000001</v>
      </c>
      <c r="Q97">
        <v>0.217</v>
      </c>
      <c r="S97" s="6">
        <v>276</v>
      </c>
      <c r="AB97" s="83">
        <v>0.22500000000000001</v>
      </c>
      <c r="AC97" s="83">
        <v>0.23300000000000001</v>
      </c>
      <c r="AD97" s="83">
        <v>0.23700000000000002</v>
      </c>
      <c r="AE97" s="83">
        <v>0.23200000000000001</v>
      </c>
      <c r="AF97" s="83">
        <v>0.24500000000000002</v>
      </c>
      <c r="AG97" s="83">
        <v>0.23200000000000001</v>
      </c>
      <c r="AH97" s="83">
        <v>0.23800000000000002</v>
      </c>
      <c r="AI97" s="83">
        <v>0.24400000000000002</v>
      </c>
      <c r="AK97" s="6">
        <v>276</v>
      </c>
      <c r="AT97" s="83">
        <v>0.24200000000000002</v>
      </c>
      <c r="AU97" s="83">
        <v>0.222</v>
      </c>
      <c r="AV97" s="83">
        <v>0.22700000000000001</v>
      </c>
      <c r="AW97" s="83">
        <v>0.218</v>
      </c>
      <c r="AX97" s="83">
        <v>0.22500000000000001</v>
      </c>
      <c r="AY97" s="83">
        <v>0.22</v>
      </c>
      <c r="AZ97" s="83">
        <v>0.221</v>
      </c>
      <c r="BA97" s="83">
        <v>0.23</v>
      </c>
    </row>
    <row r="98" spans="1:53">
      <c r="A98" s="46">
        <v>279</v>
      </c>
      <c r="J98">
        <v>0.23500000000000001</v>
      </c>
      <c r="K98">
        <v>0.214</v>
      </c>
      <c r="L98">
        <v>0.23200000000000001</v>
      </c>
      <c r="M98">
        <v>0.20500000000000002</v>
      </c>
      <c r="N98">
        <v>0.22900000000000001</v>
      </c>
      <c r="O98">
        <v>0.20800000000000002</v>
      </c>
      <c r="P98">
        <v>0.23200000000000001</v>
      </c>
      <c r="Q98">
        <v>0.23</v>
      </c>
      <c r="S98" s="6">
        <v>279</v>
      </c>
      <c r="AB98" s="83">
        <v>0.222</v>
      </c>
      <c r="AC98" s="83">
        <v>0.23900000000000002</v>
      </c>
      <c r="AD98" s="83">
        <v>0.22900000000000001</v>
      </c>
      <c r="AE98" s="83">
        <v>0.23500000000000001</v>
      </c>
      <c r="AF98" s="83">
        <v>0.24600000000000002</v>
      </c>
      <c r="AG98" s="83">
        <v>0.22900000000000001</v>
      </c>
      <c r="AH98" s="83">
        <v>0.23400000000000001</v>
      </c>
      <c r="AI98" s="83">
        <v>0.24600000000000002</v>
      </c>
      <c r="AK98" s="6">
        <v>279</v>
      </c>
      <c r="AT98" s="83">
        <v>0.25</v>
      </c>
      <c r="AU98" s="83">
        <v>0.222</v>
      </c>
      <c r="AV98" s="83">
        <v>0.23200000000000001</v>
      </c>
      <c r="AW98" s="83">
        <v>0.22500000000000001</v>
      </c>
      <c r="AX98" s="83">
        <v>0.22900000000000001</v>
      </c>
      <c r="AY98" s="83">
        <v>0.22900000000000001</v>
      </c>
      <c r="AZ98" s="83">
        <v>0.224</v>
      </c>
      <c r="BA98" s="83">
        <v>0.221</v>
      </c>
    </row>
    <row r="99" spans="1:53">
      <c r="A99" s="46">
        <v>282</v>
      </c>
      <c r="J99">
        <v>0.22500000000000001</v>
      </c>
      <c r="K99">
        <v>0.22600000000000001</v>
      </c>
      <c r="L99">
        <v>0.22</v>
      </c>
      <c r="M99">
        <v>0.21099999999999999</v>
      </c>
      <c r="N99">
        <v>0.221</v>
      </c>
      <c r="O99">
        <v>0.22</v>
      </c>
      <c r="P99">
        <v>0.23100000000000001</v>
      </c>
      <c r="Q99">
        <v>0.22600000000000001</v>
      </c>
      <c r="S99" s="6">
        <v>282</v>
      </c>
      <c r="AB99" s="83">
        <v>0.22</v>
      </c>
      <c r="AC99" s="83">
        <v>0.24600000000000002</v>
      </c>
      <c r="AD99" s="83">
        <v>0.21299999999999999</v>
      </c>
      <c r="AE99" s="83">
        <v>0.24200000000000002</v>
      </c>
      <c r="AF99" s="83">
        <v>0.252</v>
      </c>
      <c r="AG99" s="83">
        <v>0.22700000000000001</v>
      </c>
      <c r="AH99" s="83">
        <v>0.23100000000000001</v>
      </c>
      <c r="AI99" s="83">
        <v>0.24300000000000002</v>
      </c>
      <c r="AK99" s="6">
        <v>282</v>
      </c>
      <c r="AT99" s="83">
        <v>0.24800000000000003</v>
      </c>
      <c r="AU99" s="83">
        <v>0.22600000000000001</v>
      </c>
      <c r="AV99" s="83">
        <v>0.23900000000000002</v>
      </c>
      <c r="AW99" s="83">
        <v>0.23500000000000001</v>
      </c>
      <c r="AX99" s="83">
        <v>0.23500000000000001</v>
      </c>
      <c r="AY99" s="83">
        <v>0.23600000000000002</v>
      </c>
      <c r="AZ99" s="83">
        <v>0.23600000000000002</v>
      </c>
      <c r="BA99" s="83">
        <v>0.218</v>
      </c>
    </row>
    <row r="100" spans="1:53">
      <c r="A100" s="46">
        <v>285</v>
      </c>
      <c r="J100">
        <v>0.22600000000000001</v>
      </c>
      <c r="K100">
        <v>0.23300000000000001</v>
      </c>
      <c r="L100">
        <v>0.21299999999999999</v>
      </c>
      <c r="M100">
        <v>0.218</v>
      </c>
      <c r="N100">
        <v>0.21099999999999999</v>
      </c>
      <c r="O100">
        <v>0.22800000000000001</v>
      </c>
      <c r="P100">
        <v>0.22900000000000001</v>
      </c>
      <c r="Q100">
        <v>0.24400000000000002</v>
      </c>
      <c r="S100" s="6">
        <v>285</v>
      </c>
      <c r="AB100" s="83">
        <v>0.22800000000000001</v>
      </c>
      <c r="AC100" s="83">
        <v>0.24900000000000003</v>
      </c>
      <c r="AD100" s="83">
        <v>0.20899999999999999</v>
      </c>
      <c r="AE100" s="83">
        <v>0.24700000000000003</v>
      </c>
      <c r="AF100" s="83">
        <v>0.25</v>
      </c>
      <c r="AG100" s="83">
        <v>0.23</v>
      </c>
      <c r="AH100" s="83">
        <v>0.22600000000000001</v>
      </c>
      <c r="AI100" s="83">
        <v>0.24300000000000002</v>
      </c>
      <c r="AK100" s="6">
        <v>285</v>
      </c>
      <c r="AT100" s="83">
        <v>0.23900000000000002</v>
      </c>
      <c r="AU100" s="83">
        <v>0.23300000000000001</v>
      </c>
      <c r="AV100" s="83">
        <v>0.24500000000000002</v>
      </c>
      <c r="AW100" s="83">
        <v>0.24300000000000002</v>
      </c>
      <c r="AX100" s="83">
        <v>0.23400000000000001</v>
      </c>
      <c r="AY100" s="83">
        <v>0.23900000000000002</v>
      </c>
      <c r="AZ100" s="83">
        <v>0.24000000000000002</v>
      </c>
      <c r="BA100" s="83">
        <v>0.218</v>
      </c>
    </row>
    <row r="101" spans="1:53">
      <c r="A101" s="46">
        <v>288</v>
      </c>
      <c r="J101">
        <v>0.216</v>
      </c>
      <c r="K101">
        <v>0.22700000000000001</v>
      </c>
      <c r="L101">
        <v>0.22</v>
      </c>
      <c r="M101">
        <v>0.221</v>
      </c>
      <c r="N101">
        <v>0.216</v>
      </c>
      <c r="O101">
        <v>0.223</v>
      </c>
      <c r="P101">
        <v>0.23</v>
      </c>
      <c r="Q101">
        <v>0.24500000000000002</v>
      </c>
      <c r="S101" s="6">
        <v>288</v>
      </c>
      <c r="AB101" s="83">
        <v>0.23300000000000001</v>
      </c>
      <c r="AC101" s="83">
        <v>0.24500000000000002</v>
      </c>
      <c r="AD101" s="83">
        <v>0.21199999999999999</v>
      </c>
      <c r="AE101" s="83">
        <v>0.251</v>
      </c>
      <c r="AF101" s="83">
        <v>0.24300000000000002</v>
      </c>
      <c r="AG101" s="83">
        <v>0.23300000000000001</v>
      </c>
      <c r="AH101" s="83">
        <v>0.22900000000000001</v>
      </c>
      <c r="AI101" s="83">
        <v>0.24000000000000002</v>
      </c>
      <c r="AK101" s="6">
        <v>288</v>
      </c>
      <c r="AT101" s="83">
        <v>0.23700000000000002</v>
      </c>
      <c r="AU101" s="83">
        <v>0.23900000000000002</v>
      </c>
      <c r="AV101" s="83">
        <v>0.24400000000000002</v>
      </c>
      <c r="AW101" s="83">
        <v>0.24700000000000003</v>
      </c>
      <c r="AX101" s="83">
        <v>0.22900000000000001</v>
      </c>
      <c r="AY101" s="83">
        <v>0.24500000000000002</v>
      </c>
      <c r="AZ101" s="83">
        <v>0.23600000000000002</v>
      </c>
      <c r="BA101" s="83">
        <v>0.216</v>
      </c>
    </row>
    <row r="102" spans="1:53">
      <c r="A102" s="46">
        <v>291</v>
      </c>
      <c r="J102">
        <v>0.21199999999999999</v>
      </c>
      <c r="K102">
        <v>0.216</v>
      </c>
      <c r="L102">
        <v>0.23</v>
      </c>
      <c r="M102">
        <v>0.22700000000000001</v>
      </c>
      <c r="N102">
        <v>0.23</v>
      </c>
      <c r="O102">
        <v>0.21299999999999999</v>
      </c>
      <c r="P102">
        <v>0.23</v>
      </c>
      <c r="Q102">
        <v>0.23800000000000002</v>
      </c>
      <c r="S102" s="6">
        <v>291</v>
      </c>
      <c r="AB102" s="83">
        <v>0.24200000000000002</v>
      </c>
      <c r="AC102" s="83">
        <v>0.24100000000000002</v>
      </c>
      <c r="AD102" s="83">
        <v>0.222</v>
      </c>
      <c r="AE102" s="83">
        <v>0.251</v>
      </c>
      <c r="AF102" s="83">
        <v>0.23700000000000002</v>
      </c>
      <c r="AG102" s="83">
        <v>0.23500000000000001</v>
      </c>
      <c r="AH102" s="83">
        <v>0.23</v>
      </c>
      <c r="AI102" s="83">
        <v>0.24500000000000002</v>
      </c>
      <c r="AK102" s="6">
        <v>291</v>
      </c>
      <c r="AT102" s="83">
        <v>0.22700000000000001</v>
      </c>
      <c r="AU102" s="83">
        <v>0.24300000000000002</v>
      </c>
      <c r="AV102" s="83">
        <v>0.23900000000000002</v>
      </c>
      <c r="AW102" s="83">
        <v>0.25</v>
      </c>
      <c r="AX102" s="83">
        <v>0.224</v>
      </c>
      <c r="AY102" s="83">
        <v>0.24300000000000002</v>
      </c>
      <c r="AZ102" s="83">
        <v>0.22900000000000001</v>
      </c>
      <c r="BA102" s="83">
        <v>0.23300000000000001</v>
      </c>
    </row>
    <row r="103" spans="1:53">
      <c r="A103" s="46">
        <v>294</v>
      </c>
      <c r="J103">
        <v>0.23200000000000001</v>
      </c>
      <c r="K103">
        <v>0.20400000000000001</v>
      </c>
      <c r="L103">
        <v>0.23200000000000001</v>
      </c>
      <c r="M103">
        <v>0.22800000000000001</v>
      </c>
      <c r="N103">
        <v>0.22500000000000001</v>
      </c>
      <c r="O103">
        <v>0.21299999999999999</v>
      </c>
      <c r="P103">
        <v>0.222</v>
      </c>
      <c r="Q103">
        <v>0.22900000000000001</v>
      </c>
      <c r="S103" s="6">
        <v>294</v>
      </c>
      <c r="AB103" s="83">
        <v>0.24300000000000002</v>
      </c>
      <c r="AC103" s="83">
        <v>0.23800000000000002</v>
      </c>
      <c r="AD103" s="83">
        <v>0.23500000000000001</v>
      </c>
      <c r="AE103" s="83">
        <v>0.251</v>
      </c>
      <c r="AF103" s="83">
        <v>0.23500000000000001</v>
      </c>
      <c r="AG103" s="83">
        <v>0.23600000000000002</v>
      </c>
      <c r="AH103" s="83">
        <v>0.22800000000000001</v>
      </c>
      <c r="AI103" s="83">
        <v>0.24700000000000003</v>
      </c>
      <c r="AK103" s="6">
        <v>294</v>
      </c>
      <c r="AT103" s="83">
        <v>0.23100000000000001</v>
      </c>
      <c r="AU103" s="83">
        <v>0.24500000000000002</v>
      </c>
      <c r="AV103" s="83">
        <v>0.22900000000000001</v>
      </c>
      <c r="AW103" s="83">
        <v>0.24900000000000003</v>
      </c>
      <c r="AX103" s="83">
        <v>0.22500000000000001</v>
      </c>
      <c r="AY103" s="83">
        <v>0.24000000000000002</v>
      </c>
      <c r="AZ103" s="83">
        <v>0.23400000000000001</v>
      </c>
      <c r="BA103" s="83">
        <v>0.22700000000000001</v>
      </c>
    </row>
    <row r="104" spans="1:53">
      <c r="A104" s="46">
        <v>297</v>
      </c>
      <c r="J104">
        <v>0.22</v>
      </c>
      <c r="K104">
        <v>0.20800000000000002</v>
      </c>
      <c r="L104">
        <v>0.222</v>
      </c>
      <c r="M104">
        <v>0.222</v>
      </c>
      <c r="N104">
        <v>0.21199999999999999</v>
      </c>
      <c r="O104">
        <v>0.223</v>
      </c>
      <c r="P104">
        <v>0.221</v>
      </c>
      <c r="Q104">
        <v>0.221</v>
      </c>
      <c r="S104" s="6">
        <v>297</v>
      </c>
      <c r="AB104" s="83">
        <v>0.23700000000000002</v>
      </c>
      <c r="AC104" s="83">
        <v>0.23600000000000002</v>
      </c>
      <c r="AD104" s="83">
        <v>0.24000000000000002</v>
      </c>
      <c r="AE104" s="83">
        <v>0.25599999999999995</v>
      </c>
      <c r="AF104" s="83">
        <v>0.23100000000000001</v>
      </c>
      <c r="AG104" s="83">
        <v>0.23500000000000001</v>
      </c>
      <c r="AH104" s="83">
        <v>0.22900000000000001</v>
      </c>
      <c r="AI104" s="83">
        <v>0.24600000000000002</v>
      </c>
      <c r="AK104" s="6">
        <v>297</v>
      </c>
      <c r="AT104" s="83">
        <v>0.23300000000000001</v>
      </c>
      <c r="AU104" s="83">
        <v>0.23500000000000001</v>
      </c>
      <c r="AV104" s="83">
        <v>0.219</v>
      </c>
      <c r="AW104" s="83">
        <v>0.24400000000000002</v>
      </c>
      <c r="AX104" s="83">
        <v>0.23100000000000001</v>
      </c>
      <c r="AY104" s="83">
        <v>0.23600000000000002</v>
      </c>
      <c r="AZ104" s="83">
        <v>0.22</v>
      </c>
      <c r="BA104" s="83">
        <v>0.23900000000000002</v>
      </c>
    </row>
    <row r="105" spans="1:53">
      <c r="A105" s="46">
        <v>300</v>
      </c>
      <c r="J105">
        <v>0.21299999999999999</v>
      </c>
      <c r="K105">
        <v>0.22</v>
      </c>
      <c r="L105">
        <v>0.21099999999999999</v>
      </c>
      <c r="N105">
        <v>0.216</v>
      </c>
      <c r="O105">
        <v>0.22700000000000001</v>
      </c>
      <c r="P105">
        <v>0.22</v>
      </c>
      <c r="Q105">
        <v>0.219</v>
      </c>
      <c r="S105" s="6">
        <v>300</v>
      </c>
      <c r="AB105" s="83">
        <v>0.22900000000000001</v>
      </c>
      <c r="AC105" s="83">
        <v>0.23800000000000002</v>
      </c>
      <c r="AD105" s="83">
        <v>0.24400000000000002</v>
      </c>
      <c r="AE105" s="83">
        <v>0.254</v>
      </c>
      <c r="AF105" s="83">
        <v>0.23100000000000001</v>
      </c>
      <c r="AG105" s="83">
        <v>0.23500000000000001</v>
      </c>
      <c r="AH105" s="83">
        <v>0.23300000000000001</v>
      </c>
      <c r="AI105" s="83">
        <v>0.23900000000000002</v>
      </c>
      <c r="AK105" s="6">
        <v>300</v>
      </c>
      <c r="AT105" s="83">
        <v>0.23500000000000001</v>
      </c>
      <c r="AU105" s="83">
        <v>0.23</v>
      </c>
      <c r="AV105" s="83">
        <v>0.216</v>
      </c>
      <c r="AX105" s="83">
        <v>0.23800000000000002</v>
      </c>
      <c r="AY105" s="83">
        <v>0.23500000000000001</v>
      </c>
      <c r="AZ105" s="83">
        <v>0.217</v>
      </c>
      <c r="BA105" s="83">
        <v>0.24900000000000003</v>
      </c>
    </row>
    <row r="106" spans="1:53">
      <c r="A106" s="46">
        <v>303</v>
      </c>
      <c r="N106">
        <v>0.22700000000000001</v>
      </c>
      <c r="O106">
        <v>0.222</v>
      </c>
      <c r="P106">
        <v>0.224</v>
      </c>
      <c r="Q106">
        <v>0.20800000000000002</v>
      </c>
      <c r="S106" s="6">
        <v>303</v>
      </c>
      <c r="AB106" s="83">
        <v>0.222</v>
      </c>
      <c r="AC106" s="83">
        <v>0.23600000000000002</v>
      </c>
      <c r="AD106" s="83">
        <v>0.24100000000000002</v>
      </c>
      <c r="AE106" s="83">
        <v>0.252</v>
      </c>
      <c r="AF106" s="83">
        <v>0.22800000000000001</v>
      </c>
      <c r="AG106" s="83">
        <v>0.23700000000000002</v>
      </c>
      <c r="AH106" s="83">
        <v>0.222</v>
      </c>
      <c r="AI106" s="83">
        <v>0.23200000000000001</v>
      </c>
      <c r="AK106" s="6">
        <v>303</v>
      </c>
      <c r="AX106" s="83">
        <v>0.24600000000000002</v>
      </c>
      <c r="AY106" s="83">
        <v>0.223</v>
      </c>
      <c r="AZ106" s="83">
        <v>0.221</v>
      </c>
      <c r="BA106" s="83">
        <v>0.25</v>
      </c>
    </row>
    <row r="107" spans="1:53">
      <c r="A107" s="46">
        <v>306</v>
      </c>
      <c r="N107">
        <v>0.224</v>
      </c>
      <c r="O107">
        <v>0.20800000000000002</v>
      </c>
      <c r="P107">
        <v>0.23800000000000002</v>
      </c>
      <c r="Q107">
        <v>0.214</v>
      </c>
      <c r="S107" s="6">
        <v>306</v>
      </c>
      <c r="AE107" s="83">
        <v>0.24500000000000002</v>
      </c>
      <c r="AF107" s="83">
        <v>0.23100000000000001</v>
      </c>
      <c r="AG107" s="83">
        <v>0.23900000000000002</v>
      </c>
      <c r="AH107" s="83">
        <v>0.24300000000000002</v>
      </c>
      <c r="AI107" s="83">
        <v>0.22700000000000001</v>
      </c>
      <c r="AK107" s="6">
        <v>306</v>
      </c>
      <c r="AX107" s="83">
        <v>0.24700000000000003</v>
      </c>
      <c r="AY107" s="83">
        <v>0.217</v>
      </c>
      <c r="AZ107" s="83">
        <v>0.224</v>
      </c>
      <c r="BA107" s="83">
        <v>0.24100000000000002</v>
      </c>
    </row>
    <row r="108" spans="1:53">
      <c r="A108" s="46">
        <v>309</v>
      </c>
      <c r="N108">
        <v>0.21099999999999999</v>
      </c>
      <c r="O108">
        <v>0.20300000000000001</v>
      </c>
      <c r="P108">
        <v>0.23700000000000002</v>
      </c>
      <c r="Q108">
        <v>0.218</v>
      </c>
      <c r="S108" s="6">
        <v>309</v>
      </c>
      <c r="AF108" s="83">
        <v>0.23600000000000002</v>
      </c>
      <c r="AG108" s="83">
        <v>0.23700000000000002</v>
      </c>
      <c r="AH108" s="83">
        <v>0.24900000000000003</v>
      </c>
      <c r="AI108" s="83">
        <v>0.224</v>
      </c>
      <c r="AK108" s="6">
        <v>309</v>
      </c>
      <c r="AX108" s="83">
        <v>0.24100000000000002</v>
      </c>
      <c r="AY108" s="83">
        <v>0.217</v>
      </c>
      <c r="AZ108" s="83">
        <v>0.23300000000000001</v>
      </c>
      <c r="BA108" s="83">
        <v>0.23300000000000001</v>
      </c>
    </row>
    <row r="109" spans="1:53">
      <c r="A109" s="46">
        <v>312</v>
      </c>
      <c r="N109">
        <v>0.216</v>
      </c>
      <c r="O109">
        <v>0.20900000000000002</v>
      </c>
      <c r="P109">
        <v>0.23400000000000001</v>
      </c>
      <c r="Q109">
        <v>0.23500000000000001</v>
      </c>
      <c r="S109" s="6">
        <v>312</v>
      </c>
      <c r="AF109" s="83">
        <v>0.23800000000000002</v>
      </c>
      <c r="AG109" s="83">
        <v>0.23</v>
      </c>
      <c r="AH109" s="83">
        <v>0.24400000000000002</v>
      </c>
      <c r="AI109" s="83">
        <v>0.223</v>
      </c>
      <c r="AK109" s="6">
        <v>312</v>
      </c>
      <c r="AX109" s="83">
        <v>0.23200000000000001</v>
      </c>
      <c r="AY109" s="83">
        <v>0.219</v>
      </c>
      <c r="AZ109" s="83">
        <v>0.23300000000000001</v>
      </c>
      <c r="BA109" s="83">
        <v>0.22700000000000001</v>
      </c>
    </row>
    <row r="110" spans="1:53">
      <c r="A110" s="46">
        <v>315</v>
      </c>
      <c r="N110">
        <v>0.22700000000000001</v>
      </c>
      <c r="O110">
        <v>0.217</v>
      </c>
      <c r="P110">
        <v>0.24100000000000002</v>
      </c>
      <c r="Q110">
        <v>0.23800000000000002</v>
      </c>
      <c r="S110" s="6">
        <v>315</v>
      </c>
      <c r="AF110" s="83">
        <v>0.24200000000000002</v>
      </c>
      <c r="AG110" s="83">
        <v>0.22700000000000001</v>
      </c>
      <c r="AH110" s="83">
        <v>0.23800000000000002</v>
      </c>
      <c r="AI110" s="83">
        <v>0.22700000000000001</v>
      </c>
      <c r="AK110" s="6">
        <v>315</v>
      </c>
      <c r="AX110" s="83">
        <v>0.22600000000000001</v>
      </c>
      <c r="AY110" s="83">
        <v>0.22700000000000001</v>
      </c>
      <c r="AZ110" s="83">
        <v>0.23700000000000002</v>
      </c>
      <c r="BA110" s="83">
        <v>0.221</v>
      </c>
    </row>
    <row r="111" spans="1:53">
      <c r="A111" s="46">
        <v>318</v>
      </c>
      <c r="N111">
        <v>0.22600000000000001</v>
      </c>
      <c r="O111">
        <v>0.221</v>
      </c>
      <c r="P111">
        <v>0.23700000000000002</v>
      </c>
      <c r="Q111">
        <v>0.24100000000000002</v>
      </c>
      <c r="S111" s="6">
        <v>318</v>
      </c>
      <c r="AF111" s="83">
        <v>0.24700000000000003</v>
      </c>
      <c r="AG111" s="83">
        <v>0.224</v>
      </c>
      <c r="AH111" s="83">
        <v>0.22900000000000001</v>
      </c>
      <c r="AI111" s="83">
        <v>0.22700000000000001</v>
      </c>
      <c r="AK111" s="6">
        <v>318</v>
      </c>
      <c r="AX111" s="83">
        <v>0.223</v>
      </c>
      <c r="AY111" s="83">
        <v>0.23700000000000002</v>
      </c>
      <c r="AZ111" s="83">
        <v>0.23700000000000002</v>
      </c>
      <c r="BA111" s="83">
        <v>0.22700000000000001</v>
      </c>
    </row>
    <row r="112" spans="1:53">
      <c r="A112" s="46">
        <v>321</v>
      </c>
      <c r="N112">
        <v>0.21299999999999999</v>
      </c>
      <c r="O112">
        <v>0.21099999999999999</v>
      </c>
      <c r="P112">
        <v>0.24200000000000002</v>
      </c>
      <c r="Q112">
        <v>0.219</v>
      </c>
      <c r="S112" s="6">
        <v>321</v>
      </c>
      <c r="AF112" s="83">
        <v>0.25</v>
      </c>
      <c r="AG112" s="83">
        <v>0.22800000000000001</v>
      </c>
      <c r="AH112" s="83">
        <v>0.221</v>
      </c>
      <c r="AI112" s="83">
        <v>0.23100000000000001</v>
      </c>
      <c r="AK112" s="6">
        <v>321</v>
      </c>
      <c r="AX112" s="83">
        <v>0.22500000000000001</v>
      </c>
      <c r="AY112" s="83">
        <v>0.24300000000000002</v>
      </c>
      <c r="AZ112" s="83">
        <v>0.24300000000000002</v>
      </c>
      <c r="BA112" s="83">
        <v>0.23700000000000002</v>
      </c>
    </row>
    <row r="113" spans="1:53">
      <c r="A113" s="46">
        <v>324</v>
      </c>
      <c r="N113">
        <v>0.214</v>
      </c>
      <c r="O113">
        <v>0.20500000000000002</v>
      </c>
      <c r="P113">
        <v>0.23600000000000002</v>
      </c>
      <c r="Q113">
        <v>0.216</v>
      </c>
      <c r="S113" s="6">
        <v>324</v>
      </c>
      <c r="AF113" s="83">
        <v>0.251</v>
      </c>
      <c r="AG113" s="83">
        <v>0.23100000000000001</v>
      </c>
      <c r="AH113" s="83">
        <v>0.219</v>
      </c>
      <c r="AI113" s="83">
        <v>0.23200000000000001</v>
      </c>
      <c r="AK113" s="6">
        <v>324</v>
      </c>
      <c r="AX113" s="83">
        <v>0.22900000000000001</v>
      </c>
      <c r="AY113" s="83">
        <v>0.24500000000000002</v>
      </c>
      <c r="AZ113" s="83">
        <v>0.24300000000000002</v>
      </c>
      <c r="BA113" s="83">
        <v>0.23900000000000002</v>
      </c>
    </row>
    <row r="114" spans="1:53">
      <c r="A114" s="46">
        <v>327</v>
      </c>
      <c r="N114">
        <v>0.22500000000000001</v>
      </c>
      <c r="O114">
        <v>0.21099999999999999</v>
      </c>
      <c r="P114">
        <v>0.23500000000000001</v>
      </c>
      <c r="Q114">
        <v>0.215</v>
      </c>
      <c r="S114" s="6">
        <v>327</v>
      </c>
      <c r="AF114" s="83">
        <v>0.24700000000000003</v>
      </c>
      <c r="AG114" s="83">
        <v>0.23</v>
      </c>
      <c r="AH114" s="83">
        <v>0.223</v>
      </c>
      <c r="AI114" s="83">
        <v>0.24000000000000002</v>
      </c>
      <c r="AK114" s="6">
        <v>327</v>
      </c>
      <c r="AX114" s="83">
        <v>0.23400000000000001</v>
      </c>
      <c r="AY114" s="83">
        <v>0.24100000000000002</v>
      </c>
      <c r="AZ114" s="83">
        <v>0.23600000000000002</v>
      </c>
      <c r="BA114" s="83">
        <v>0.23800000000000002</v>
      </c>
    </row>
    <row r="115" spans="1:53">
      <c r="A115" s="46">
        <v>330</v>
      </c>
      <c r="N115">
        <v>0.23100000000000001</v>
      </c>
      <c r="O115">
        <v>0.223</v>
      </c>
      <c r="P115">
        <v>0.22900000000000001</v>
      </c>
      <c r="Q115">
        <v>0.22500000000000001</v>
      </c>
      <c r="S115" s="6">
        <v>330</v>
      </c>
      <c r="AF115" s="83">
        <v>0.23900000000000002</v>
      </c>
      <c r="AG115" s="83">
        <v>0.22900000000000001</v>
      </c>
      <c r="AH115" s="83">
        <v>0.22600000000000001</v>
      </c>
      <c r="AI115" s="83">
        <v>0.252</v>
      </c>
      <c r="AK115" s="6">
        <v>330</v>
      </c>
      <c r="AX115" s="83">
        <v>0.23500000000000001</v>
      </c>
      <c r="AY115" s="83">
        <v>0.23600000000000002</v>
      </c>
      <c r="AZ115" s="83">
        <v>0.22600000000000001</v>
      </c>
      <c r="BA115" s="83">
        <v>0.23400000000000001</v>
      </c>
    </row>
    <row r="116" spans="1:53">
      <c r="A116" s="46">
        <v>333</v>
      </c>
      <c r="N116">
        <v>0.222</v>
      </c>
      <c r="O116">
        <v>0.23</v>
      </c>
      <c r="P116">
        <v>0.23700000000000002</v>
      </c>
      <c r="Q116">
        <v>0.23500000000000001</v>
      </c>
      <c r="S116" s="6">
        <v>333</v>
      </c>
      <c r="AF116" s="83">
        <v>0.23700000000000002</v>
      </c>
      <c r="AG116" s="83">
        <v>0.22700000000000001</v>
      </c>
      <c r="AH116" s="83">
        <v>0.22900000000000001</v>
      </c>
      <c r="AI116" s="83">
        <v>0.252</v>
      </c>
      <c r="AK116" s="6">
        <v>333</v>
      </c>
      <c r="AX116" s="83">
        <v>0.23600000000000002</v>
      </c>
      <c r="AY116" s="83">
        <v>0.22800000000000001</v>
      </c>
      <c r="AZ116" s="83">
        <v>0.23900000000000002</v>
      </c>
      <c r="BA116" s="83">
        <v>0.23600000000000002</v>
      </c>
    </row>
    <row r="117" spans="1:53">
      <c r="A117" s="46">
        <v>336</v>
      </c>
      <c r="N117">
        <v>0.21199999999999999</v>
      </c>
      <c r="O117">
        <v>0.22800000000000001</v>
      </c>
      <c r="P117">
        <v>0.24200000000000002</v>
      </c>
      <c r="Q117">
        <v>0.219</v>
      </c>
      <c r="S117" s="6">
        <v>336</v>
      </c>
      <c r="AF117" s="83">
        <v>0.23400000000000001</v>
      </c>
      <c r="AG117" s="83">
        <v>0.23200000000000001</v>
      </c>
      <c r="AH117" s="83">
        <v>0.23500000000000001</v>
      </c>
      <c r="AI117" s="83">
        <v>0.24800000000000003</v>
      </c>
      <c r="AK117" s="6">
        <v>336</v>
      </c>
      <c r="AX117" s="83">
        <v>0.23300000000000001</v>
      </c>
      <c r="AY117" s="83">
        <v>0.223</v>
      </c>
      <c r="AZ117" s="83">
        <v>0.21</v>
      </c>
      <c r="BA117" s="83">
        <v>0.23100000000000001</v>
      </c>
    </row>
    <row r="118" spans="1:53">
      <c r="A118" s="46">
        <v>339</v>
      </c>
      <c r="N118">
        <v>0.223</v>
      </c>
      <c r="O118">
        <v>0.217</v>
      </c>
      <c r="P118">
        <v>0.23900000000000002</v>
      </c>
      <c r="Q118">
        <v>0.23900000000000002</v>
      </c>
      <c r="S118" s="6">
        <v>339</v>
      </c>
      <c r="AF118" s="83">
        <v>0.22900000000000001</v>
      </c>
      <c r="AG118" s="83">
        <v>0.23800000000000002</v>
      </c>
      <c r="AH118" s="83">
        <v>0.23900000000000002</v>
      </c>
      <c r="AI118" s="83">
        <v>0.24400000000000002</v>
      </c>
      <c r="AK118" s="6">
        <v>339</v>
      </c>
      <c r="AX118" s="83">
        <v>0.23300000000000001</v>
      </c>
      <c r="AY118" s="83">
        <v>0.22500000000000001</v>
      </c>
      <c r="AZ118" s="83">
        <v>0.21299999999999999</v>
      </c>
      <c r="BA118" s="83">
        <v>0.23200000000000001</v>
      </c>
    </row>
    <row r="119" spans="1:53">
      <c r="A119" s="46">
        <v>342</v>
      </c>
      <c r="N119">
        <v>0.23</v>
      </c>
      <c r="O119">
        <v>0.21099999999999999</v>
      </c>
      <c r="P119">
        <v>0.23900000000000002</v>
      </c>
      <c r="Q119">
        <v>0.24100000000000002</v>
      </c>
      <c r="S119" s="6">
        <v>342</v>
      </c>
      <c r="AF119" s="83">
        <v>0.22500000000000001</v>
      </c>
      <c r="AG119" s="83">
        <v>0.24200000000000002</v>
      </c>
      <c r="AH119" s="83">
        <v>0.24400000000000002</v>
      </c>
      <c r="AI119" s="83">
        <v>0.23400000000000001</v>
      </c>
      <c r="AK119" s="6">
        <v>342</v>
      </c>
      <c r="AX119" s="83">
        <v>0.22800000000000001</v>
      </c>
      <c r="AY119" s="83">
        <v>0.22700000000000001</v>
      </c>
      <c r="AZ119" s="83">
        <v>0.218</v>
      </c>
      <c r="BA119" s="83">
        <v>0.22700000000000001</v>
      </c>
    </row>
    <row r="120" spans="1:53">
      <c r="A120" s="46">
        <v>345</v>
      </c>
      <c r="N120">
        <v>0.221</v>
      </c>
      <c r="O120">
        <v>0.216</v>
      </c>
      <c r="P120">
        <v>0.24200000000000002</v>
      </c>
      <c r="Q120">
        <v>0.23300000000000001</v>
      </c>
      <c r="S120" s="6">
        <v>345</v>
      </c>
      <c r="AF120" s="83">
        <v>0.22600000000000001</v>
      </c>
      <c r="AG120" s="83">
        <v>0.24600000000000002</v>
      </c>
      <c r="AH120" s="83">
        <v>0.24700000000000003</v>
      </c>
      <c r="AI120" s="83">
        <v>0.23300000000000001</v>
      </c>
      <c r="AK120" s="6">
        <v>345</v>
      </c>
      <c r="AX120" s="83">
        <v>0.22800000000000001</v>
      </c>
      <c r="AY120" s="83">
        <v>0.22800000000000001</v>
      </c>
      <c r="AZ120" s="83">
        <v>0.22900000000000001</v>
      </c>
      <c r="BA120" s="83">
        <v>0.224</v>
      </c>
    </row>
    <row r="121" spans="1:53">
      <c r="A121" s="46">
        <v>348</v>
      </c>
      <c r="N121">
        <v>0.21299999999999999</v>
      </c>
      <c r="O121">
        <v>0.224</v>
      </c>
      <c r="P121">
        <v>0.24200000000000002</v>
      </c>
      <c r="Q121">
        <v>0.224</v>
      </c>
      <c r="S121" s="6">
        <v>348</v>
      </c>
      <c r="AF121" s="83">
        <v>0.23400000000000001</v>
      </c>
      <c r="AG121" s="83">
        <v>0.24100000000000002</v>
      </c>
      <c r="AH121" s="83">
        <v>0.24700000000000003</v>
      </c>
      <c r="AI121" s="83">
        <v>0.22900000000000001</v>
      </c>
      <c r="AK121" s="6">
        <v>348</v>
      </c>
      <c r="AX121" s="83">
        <v>0.23300000000000001</v>
      </c>
      <c r="AY121" s="83">
        <v>0.23</v>
      </c>
      <c r="AZ121" s="83">
        <v>0.23600000000000002</v>
      </c>
      <c r="BA121" s="83">
        <v>0.224</v>
      </c>
    </row>
    <row r="122" spans="1:53">
      <c r="A122" s="46">
        <v>351</v>
      </c>
      <c r="N122">
        <v>0.22500000000000001</v>
      </c>
      <c r="O122">
        <v>0.22700000000000001</v>
      </c>
      <c r="P122">
        <v>0.24600000000000002</v>
      </c>
      <c r="Q122">
        <v>0.21099999999999999</v>
      </c>
      <c r="S122" s="6">
        <v>351</v>
      </c>
      <c r="AF122" s="83">
        <v>0.24000000000000002</v>
      </c>
      <c r="AG122" s="83">
        <v>0.23800000000000002</v>
      </c>
      <c r="AH122" s="83">
        <v>0.23800000000000002</v>
      </c>
      <c r="AI122" s="83">
        <v>0.222</v>
      </c>
      <c r="AK122" s="6">
        <v>351</v>
      </c>
      <c r="AX122" s="83">
        <v>0.23700000000000002</v>
      </c>
      <c r="AY122" s="83">
        <v>0.22800000000000001</v>
      </c>
      <c r="AZ122" s="83">
        <v>0.23800000000000002</v>
      </c>
      <c r="BA122" s="83">
        <v>0.22900000000000001</v>
      </c>
    </row>
    <row r="123" spans="1:53">
      <c r="A123" s="46">
        <v>354</v>
      </c>
      <c r="N123">
        <v>0.22800000000000001</v>
      </c>
      <c r="O123">
        <v>0.223</v>
      </c>
      <c r="P123">
        <v>0.25</v>
      </c>
      <c r="Q123">
        <v>0.20400000000000001</v>
      </c>
      <c r="S123" s="6">
        <v>354</v>
      </c>
      <c r="AF123" s="83">
        <v>0.24400000000000002</v>
      </c>
      <c r="AG123" s="83">
        <v>0.23100000000000001</v>
      </c>
      <c r="AH123" s="83">
        <v>0.22800000000000001</v>
      </c>
      <c r="AI123" s="83">
        <v>0.216</v>
      </c>
      <c r="AK123" s="6">
        <v>354</v>
      </c>
      <c r="AX123" s="83">
        <v>0.24600000000000002</v>
      </c>
      <c r="AY123" s="83">
        <v>0.23200000000000001</v>
      </c>
      <c r="AZ123" s="83">
        <v>0.23900000000000002</v>
      </c>
      <c r="BA123" s="83">
        <v>0.23800000000000002</v>
      </c>
    </row>
    <row r="124" spans="1:53">
      <c r="A124" s="46">
        <v>357</v>
      </c>
      <c r="N124">
        <v>0.218</v>
      </c>
      <c r="O124">
        <v>0.21099999999999999</v>
      </c>
      <c r="P124">
        <v>0.24400000000000002</v>
      </c>
      <c r="Q124">
        <v>0.219</v>
      </c>
      <c r="S124" s="6">
        <v>357</v>
      </c>
      <c r="AF124" s="83">
        <v>0.25</v>
      </c>
      <c r="AG124" s="83">
        <v>0.22600000000000001</v>
      </c>
      <c r="AH124" s="83">
        <v>0.219</v>
      </c>
      <c r="AI124" s="83">
        <v>0.217</v>
      </c>
      <c r="AK124" s="6">
        <v>357</v>
      </c>
      <c r="AX124" s="83">
        <v>0.24200000000000002</v>
      </c>
      <c r="AY124" s="83">
        <v>0.23400000000000001</v>
      </c>
      <c r="AZ124" s="83">
        <v>0.23300000000000001</v>
      </c>
      <c r="BA124" s="83">
        <v>0.24600000000000002</v>
      </c>
    </row>
    <row r="125" spans="1:53">
      <c r="A125" s="46">
        <v>360</v>
      </c>
      <c r="N125">
        <v>0.20500000000000002</v>
      </c>
      <c r="O125">
        <v>0.21199999999999999</v>
      </c>
      <c r="P125">
        <v>0.23200000000000001</v>
      </c>
      <c r="Q125">
        <v>0.22900000000000001</v>
      </c>
      <c r="S125" s="6">
        <v>360</v>
      </c>
      <c r="AF125" s="83">
        <v>0.24900000000000003</v>
      </c>
      <c r="AG125" s="83">
        <v>0.224</v>
      </c>
      <c r="AH125" s="83">
        <v>0.217</v>
      </c>
      <c r="AI125" s="83">
        <v>0.217</v>
      </c>
      <c r="AK125" s="6">
        <v>360</v>
      </c>
      <c r="AX125" s="83">
        <v>0.23200000000000001</v>
      </c>
      <c r="AY125" s="83">
        <v>0.23800000000000002</v>
      </c>
      <c r="AZ125" s="83">
        <v>0.224</v>
      </c>
      <c r="BA125" s="83">
        <v>0.25</v>
      </c>
    </row>
    <row r="126" spans="1:53">
      <c r="A126" s="46">
        <v>363</v>
      </c>
      <c r="N126">
        <v>0.21099999999999999</v>
      </c>
      <c r="O126">
        <v>0.219</v>
      </c>
      <c r="P126">
        <v>0.24500000000000002</v>
      </c>
      <c r="Q126">
        <v>0.22800000000000001</v>
      </c>
      <c r="S126" s="6">
        <v>363</v>
      </c>
      <c r="AF126" s="83">
        <v>0.24100000000000002</v>
      </c>
      <c r="AG126" s="83">
        <v>0.22600000000000001</v>
      </c>
      <c r="AH126" s="83">
        <v>0.222</v>
      </c>
      <c r="AI126" s="83">
        <v>0.224</v>
      </c>
      <c r="AK126" s="6">
        <v>363</v>
      </c>
      <c r="AX126" s="83">
        <v>0.22500000000000001</v>
      </c>
      <c r="AY126" s="83">
        <v>0.23</v>
      </c>
      <c r="AZ126" s="83">
        <v>0.22</v>
      </c>
      <c r="BA126" s="83">
        <v>0.24800000000000003</v>
      </c>
    </row>
    <row r="127" spans="1:53">
      <c r="A127" s="46">
        <v>366</v>
      </c>
      <c r="N127">
        <v>0.224</v>
      </c>
      <c r="O127">
        <v>0.22900000000000001</v>
      </c>
      <c r="P127">
        <v>0.24800000000000003</v>
      </c>
      <c r="Q127">
        <v>0.20600000000000002</v>
      </c>
      <c r="S127" s="6">
        <v>366</v>
      </c>
      <c r="AF127" s="83">
        <v>0.23200000000000001</v>
      </c>
      <c r="AG127" s="83">
        <v>0.22800000000000001</v>
      </c>
      <c r="AH127" s="83">
        <v>0.22900000000000001</v>
      </c>
      <c r="AI127" s="83">
        <v>0.23300000000000001</v>
      </c>
      <c r="AK127" s="6">
        <v>366</v>
      </c>
      <c r="AX127" s="83">
        <v>0.22900000000000001</v>
      </c>
      <c r="AY127" s="83">
        <v>0.224</v>
      </c>
      <c r="AZ127" s="83">
        <v>0.223</v>
      </c>
      <c r="BA127" s="83">
        <v>0.24400000000000002</v>
      </c>
    </row>
    <row r="128" spans="1:53">
      <c r="A128" s="46">
        <v>369</v>
      </c>
      <c r="N128">
        <v>0.21099999999999999</v>
      </c>
      <c r="O128">
        <v>0.22600000000000001</v>
      </c>
      <c r="P128">
        <v>0.25600000000000001</v>
      </c>
      <c r="Q128">
        <v>0.21299999999999999</v>
      </c>
      <c r="S128" s="6">
        <v>369</v>
      </c>
      <c r="AF128" s="83">
        <v>0.22900000000000001</v>
      </c>
      <c r="AG128" s="83">
        <v>0.223</v>
      </c>
      <c r="AH128" s="83">
        <v>0.23900000000000002</v>
      </c>
      <c r="AI128" s="83">
        <v>0.24000000000000002</v>
      </c>
      <c r="AK128" s="6">
        <v>369</v>
      </c>
      <c r="AX128" s="83">
        <v>0.22800000000000001</v>
      </c>
      <c r="AY128" s="83">
        <v>0.224</v>
      </c>
      <c r="AZ128" s="83">
        <v>0.23</v>
      </c>
      <c r="BA128" s="83">
        <v>0.23</v>
      </c>
    </row>
    <row r="129" spans="1:53">
      <c r="A129" s="46">
        <v>372</v>
      </c>
      <c r="N129">
        <v>0.20300000000000001</v>
      </c>
      <c r="O129">
        <v>0.214</v>
      </c>
      <c r="P129">
        <v>0.25</v>
      </c>
      <c r="Q129">
        <v>0.23100000000000001</v>
      </c>
      <c r="S129" s="6">
        <v>372</v>
      </c>
      <c r="AF129" s="83">
        <v>0.22800000000000001</v>
      </c>
      <c r="AG129" s="83">
        <v>0.223</v>
      </c>
      <c r="AH129" s="83">
        <v>0.24200000000000002</v>
      </c>
      <c r="AI129" s="83">
        <v>0.24700000000000003</v>
      </c>
      <c r="AK129" s="6">
        <v>372</v>
      </c>
      <c r="AX129" s="83">
        <v>0.23400000000000001</v>
      </c>
      <c r="AY129" s="83">
        <v>0.224</v>
      </c>
      <c r="AZ129" s="83">
        <v>0.23700000000000002</v>
      </c>
      <c r="BA129" s="83">
        <v>0.223</v>
      </c>
    </row>
    <row r="130" spans="1:53">
      <c r="A130" s="46">
        <v>375</v>
      </c>
      <c r="N130">
        <v>0.21299999999999999</v>
      </c>
      <c r="O130">
        <v>0.20400000000000001</v>
      </c>
      <c r="P130">
        <v>0.24900000000000003</v>
      </c>
      <c r="Q130">
        <v>0.23200000000000001</v>
      </c>
      <c r="S130" s="6">
        <v>375</v>
      </c>
      <c r="AF130" s="83">
        <v>0.23400000000000001</v>
      </c>
      <c r="AG130" s="83">
        <v>0.22500000000000001</v>
      </c>
      <c r="AH130" s="83">
        <v>0.24400000000000002</v>
      </c>
      <c r="AI130" s="83">
        <v>0.25</v>
      </c>
      <c r="AK130" s="6">
        <v>375</v>
      </c>
      <c r="AX130" s="83">
        <v>0.23200000000000001</v>
      </c>
      <c r="AY130" s="83">
        <v>0.23</v>
      </c>
      <c r="AZ130" s="83">
        <v>0.23400000000000001</v>
      </c>
      <c r="BA130" s="83">
        <v>0.214</v>
      </c>
    </row>
    <row r="131" spans="1:53">
      <c r="A131" s="46">
        <v>378</v>
      </c>
      <c r="N131">
        <v>0.219</v>
      </c>
      <c r="O131">
        <v>0.20800000000000002</v>
      </c>
      <c r="P131">
        <v>0.251</v>
      </c>
      <c r="Q131">
        <v>0.22</v>
      </c>
      <c r="S131" s="6">
        <v>378</v>
      </c>
      <c r="AF131" s="83">
        <v>0.23600000000000002</v>
      </c>
      <c r="AG131" s="83">
        <v>0.23100000000000001</v>
      </c>
      <c r="AH131" s="83">
        <v>0.24200000000000002</v>
      </c>
      <c r="AI131" s="83">
        <v>0.24700000000000003</v>
      </c>
      <c r="AK131" s="6">
        <v>378</v>
      </c>
      <c r="AX131" s="83">
        <v>0.23100000000000001</v>
      </c>
      <c r="AY131" s="83">
        <v>0.23600000000000002</v>
      </c>
      <c r="AZ131" s="83">
        <v>0.23200000000000001</v>
      </c>
      <c r="BA131" s="83">
        <v>0.218</v>
      </c>
    </row>
    <row r="132" spans="1:53">
      <c r="A132" s="46">
        <v>381</v>
      </c>
      <c r="N132">
        <v>0.214</v>
      </c>
      <c r="O132">
        <v>0.218</v>
      </c>
      <c r="P132">
        <v>0.26199999999999996</v>
      </c>
      <c r="Q132">
        <v>0.20600000000000002</v>
      </c>
      <c r="S132" s="6">
        <v>381</v>
      </c>
      <c r="AF132" s="83">
        <v>0.23700000000000002</v>
      </c>
      <c r="AG132" s="83">
        <v>0.23800000000000002</v>
      </c>
      <c r="AH132" s="83">
        <v>0.23600000000000002</v>
      </c>
      <c r="AI132" s="83">
        <v>0.252</v>
      </c>
      <c r="AK132" s="6">
        <v>381</v>
      </c>
      <c r="AX132" s="83">
        <v>0.224</v>
      </c>
      <c r="AY132" s="83">
        <v>0.24100000000000002</v>
      </c>
      <c r="AZ132" s="83">
        <v>0.224</v>
      </c>
      <c r="BA132" s="83">
        <v>0.216</v>
      </c>
    </row>
    <row r="133" spans="1:53">
      <c r="A133" s="46">
        <v>384</v>
      </c>
      <c r="N133">
        <v>0.20200000000000001</v>
      </c>
      <c r="O133">
        <v>0.218</v>
      </c>
      <c r="P133">
        <v>0.24500000000000002</v>
      </c>
      <c r="Q133">
        <v>0.21299999999999999</v>
      </c>
      <c r="S133" s="6">
        <v>384</v>
      </c>
      <c r="AF133" s="83">
        <v>0.23700000000000002</v>
      </c>
      <c r="AG133" s="83">
        <v>0.23900000000000002</v>
      </c>
      <c r="AH133" s="83">
        <v>0.23</v>
      </c>
      <c r="AI133" s="83">
        <v>0.24900000000000003</v>
      </c>
      <c r="AK133" s="6">
        <v>384</v>
      </c>
      <c r="AX133" s="83">
        <v>0.22</v>
      </c>
      <c r="AY133" s="83">
        <v>0.24400000000000002</v>
      </c>
      <c r="AZ133" s="83">
        <v>0.216</v>
      </c>
      <c r="BA133" s="83">
        <v>0.22500000000000001</v>
      </c>
    </row>
    <row r="134" spans="1:53">
      <c r="A134" s="46">
        <v>387</v>
      </c>
      <c r="N134">
        <v>0.20600000000000002</v>
      </c>
      <c r="O134">
        <v>0.20900000000000002</v>
      </c>
      <c r="P134">
        <v>0.24500000000000002</v>
      </c>
      <c r="Q134">
        <v>0.23200000000000001</v>
      </c>
      <c r="S134" s="6">
        <v>387</v>
      </c>
      <c r="AF134" s="83">
        <v>0.23700000000000002</v>
      </c>
      <c r="AG134" s="83">
        <v>0.24300000000000002</v>
      </c>
      <c r="AH134" s="83">
        <v>0.224</v>
      </c>
      <c r="AI134" s="83">
        <v>0.24800000000000003</v>
      </c>
      <c r="AK134" s="6">
        <v>387</v>
      </c>
      <c r="AX134" s="83">
        <v>0.222</v>
      </c>
      <c r="AY134" s="83">
        <v>0.23500000000000001</v>
      </c>
      <c r="AZ134" s="83">
        <v>0.23200000000000001</v>
      </c>
      <c r="BA134" s="83">
        <v>0.23100000000000001</v>
      </c>
    </row>
    <row r="135" spans="1:53">
      <c r="A135" s="46">
        <v>390</v>
      </c>
      <c r="N135">
        <v>0.219</v>
      </c>
      <c r="O135">
        <v>0.19800000000000001</v>
      </c>
      <c r="P135">
        <v>0.23700000000000002</v>
      </c>
      <c r="Q135">
        <v>0.23100000000000001</v>
      </c>
      <c r="S135" s="6">
        <v>390</v>
      </c>
      <c r="AF135" s="83">
        <v>0.23600000000000002</v>
      </c>
      <c r="AG135" s="83">
        <v>0.218</v>
      </c>
      <c r="AH135" s="83">
        <v>0.224</v>
      </c>
      <c r="AI135" s="83">
        <v>0.24000000000000002</v>
      </c>
      <c r="AK135" s="6">
        <v>390</v>
      </c>
      <c r="AX135" s="83">
        <v>0.23100000000000001</v>
      </c>
      <c r="AY135" s="83">
        <v>0.22800000000000001</v>
      </c>
      <c r="AZ135" s="83">
        <v>0.219</v>
      </c>
      <c r="BA135" s="83">
        <v>0.23500000000000001</v>
      </c>
    </row>
    <row r="136" spans="1:53">
      <c r="A136" s="46">
        <v>393</v>
      </c>
      <c r="N136">
        <v>0.223</v>
      </c>
      <c r="O136">
        <v>0.20700000000000002</v>
      </c>
      <c r="P136">
        <v>0.23600000000000002</v>
      </c>
      <c r="Q136">
        <v>0.215</v>
      </c>
      <c r="S136" s="6">
        <v>393</v>
      </c>
      <c r="AF136" s="83">
        <v>0.22800000000000001</v>
      </c>
      <c r="AG136" s="83">
        <v>0.24400000000000002</v>
      </c>
      <c r="AH136" s="83">
        <v>0.22700000000000001</v>
      </c>
      <c r="AI136" s="83">
        <v>0.23600000000000002</v>
      </c>
      <c r="AK136" s="6">
        <v>393</v>
      </c>
      <c r="AX136" s="83">
        <v>0.23500000000000001</v>
      </c>
      <c r="AY136" s="83">
        <v>0.216</v>
      </c>
      <c r="AZ136" s="83">
        <v>0.21099999999999999</v>
      </c>
      <c r="BA136" s="83">
        <v>0.23800000000000002</v>
      </c>
    </row>
    <row r="137" spans="1:53">
      <c r="A137" s="46">
        <v>396</v>
      </c>
      <c r="N137">
        <v>0.21199999999999999</v>
      </c>
      <c r="O137">
        <v>0.215</v>
      </c>
      <c r="P137">
        <v>0.24900000000000003</v>
      </c>
      <c r="Q137">
        <v>0.21</v>
      </c>
      <c r="S137" s="6">
        <v>396</v>
      </c>
      <c r="AF137" s="83">
        <v>0.24300000000000002</v>
      </c>
      <c r="AG137" s="83">
        <v>0.22800000000000001</v>
      </c>
      <c r="AH137" s="83">
        <v>0.23200000000000001</v>
      </c>
      <c r="AI137" s="83">
        <v>0.23400000000000001</v>
      </c>
      <c r="AK137" s="6">
        <v>396</v>
      </c>
      <c r="AX137" s="83">
        <v>0.24300000000000002</v>
      </c>
      <c r="AY137" s="83">
        <v>0.21299999999999999</v>
      </c>
      <c r="AZ137" s="83">
        <v>0.23700000000000002</v>
      </c>
      <c r="BA137" s="83">
        <v>0.24600000000000002</v>
      </c>
    </row>
    <row r="138" spans="1:53">
      <c r="A138" s="46">
        <v>399</v>
      </c>
      <c r="N138">
        <v>0.20700000000000002</v>
      </c>
      <c r="O138">
        <v>0.223</v>
      </c>
      <c r="P138">
        <v>0.251</v>
      </c>
      <c r="Q138">
        <v>0.22500000000000001</v>
      </c>
      <c r="S138" s="6">
        <v>399</v>
      </c>
      <c r="AF138" s="83">
        <v>0.23900000000000002</v>
      </c>
      <c r="AG138" s="83">
        <v>0.23700000000000002</v>
      </c>
      <c r="AH138" s="83">
        <v>0.23100000000000001</v>
      </c>
      <c r="AI138" s="83">
        <v>0.23500000000000001</v>
      </c>
      <c r="AK138" s="6">
        <v>399</v>
      </c>
      <c r="AX138" s="83">
        <v>0.24300000000000002</v>
      </c>
      <c r="AY138" s="83">
        <v>0.216</v>
      </c>
      <c r="AZ138" s="83">
        <v>0.22700000000000001</v>
      </c>
      <c r="BA138" s="83">
        <v>0.24700000000000003</v>
      </c>
    </row>
    <row r="139" spans="1:53">
      <c r="A139" s="46">
        <v>402</v>
      </c>
      <c r="N139">
        <v>0.22</v>
      </c>
      <c r="O139">
        <v>0.218</v>
      </c>
      <c r="P139">
        <v>0.25</v>
      </c>
      <c r="Q139">
        <v>0.23200000000000001</v>
      </c>
      <c r="S139" s="6">
        <v>402</v>
      </c>
      <c r="AF139" s="83">
        <v>0.23500000000000001</v>
      </c>
      <c r="AG139" s="83">
        <v>0.22700000000000001</v>
      </c>
      <c r="AH139" s="83">
        <v>0.22900000000000001</v>
      </c>
      <c r="AI139" s="83">
        <v>0.23300000000000001</v>
      </c>
      <c r="AK139" s="6">
        <v>402</v>
      </c>
      <c r="AX139" s="83">
        <v>0.24000000000000002</v>
      </c>
      <c r="AY139" s="83">
        <v>0.22700000000000001</v>
      </c>
      <c r="AZ139" s="83">
        <v>0.23600000000000002</v>
      </c>
      <c r="BA139" s="83">
        <v>0.24400000000000002</v>
      </c>
    </row>
    <row r="140" spans="1:53">
      <c r="A140" s="46">
        <v>405</v>
      </c>
      <c r="N140">
        <v>0.22900000000000001</v>
      </c>
      <c r="O140">
        <v>0.21299999999999999</v>
      </c>
      <c r="P140">
        <v>0.24400000000000002</v>
      </c>
      <c r="Q140">
        <v>0.223</v>
      </c>
      <c r="S140" s="6">
        <v>405</v>
      </c>
      <c r="AF140" s="83">
        <v>0.23</v>
      </c>
      <c r="AG140" s="83">
        <v>0.217</v>
      </c>
      <c r="AH140" s="83">
        <v>0.23100000000000001</v>
      </c>
      <c r="AI140" s="83">
        <v>0.22800000000000001</v>
      </c>
      <c r="AK140" s="6">
        <v>405</v>
      </c>
      <c r="AX140" s="83">
        <v>0.23200000000000001</v>
      </c>
      <c r="AY140" s="83">
        <v>0.23700000000000002</v>
      </c>
      <c r="AZ140" s="83">
        <v>0.217</v>
      </c>
      <c r="BA140" s="83">
        <v>0.23400000000000001</v>
      </c>
    </row>
    <row r="141" spans="1:53">
      <c r="A141" s="46">
        <v>408</v>
      </c>
      <c r="N141">
        <v>0.223</v>
      </c>
      <c r="O141">
        <v>0.21099999999999999</v>
      </c>
      <c r="P141">
        <v>0.24400000000000002</v>
      </c>
      <c r="Q141">
        <v>0.20800000000000002</v>
      </c>
      <c r="S141" s="6">
        <v>408</v>
      </c>
      <c r="AF141" s="83">
        <v>0.22900000000000001</v>
      </c>
      <c r="AG141" s="83">
        <v>0.215</v>
      </c>
      <c r="AH141" s="83">
        <v>0.23300000000000001</v>
      </c>
      <c r="AI141" s="83">
        <v>0.22800000000000001</v>
      </c>
      <c r="AK141" s="6">
        <v>408</v>
      </c>
      <c r="AX141" s="83">
        <v>0.22500000000000001</v>
      </c>
      <c r="AY141" s="83">
        <v>0.23900000000000002</v>
      </c>
      <c r="AZ141" s="83">
        <v>0.223</v>
      </c>
      <c r="BA141" s="83">
        <v>0.221</v>
      </c>
    </row>
    <row r="142" spans="1:53">
      <c r="A142" s="46">
        <v>411</v>
      </c>
      <c r="N142">
        <v>0.21199999999999999</v>
      </c>
      <c r="O142">
        <v>0.219</v>
      </c>
      <c r="P142">
        <v>0.23900000000000002</v>
      </c>
      <c r="Q142">
        <v>0.21199999999999999</v>
      </c>
      <c r="S142" s="6">
        <v>411</v>
      </c>
      <c r="AF142" s="83">
        <v>0.23400000000000001</v>
      </c>
      <c r="AG142" s="83">
        <v>0.218</v>
      </c>
      <c r="AH142" s="83">
        <v>0.23700000000000002</v>
      </c>
      <c r="AI142" s="83">
        <v>0.22600000000000001</v>
      </c>
      <c r="AK142" s="6">
        <v>411</v>
      </c>
      <c r="AX142" s="83">
        <v>0.223</v>
      </c>
      <c r="AY142" s="83">
        <v>0.24300000000000002</v>
      </c>
      <c r="AZ142" s="83">
        <v>0.22</v>
      </c>
      <c r="BA142" s="83">
        <v>0.21</v>
      </c>
    </row>
    <row r="143" spans="1:53">
      <c r="A143" s="46">
        <v>414</v>
      </c>
      <c r="N143">
        <v>0.217</v>
      </c>
      <c r="O143">
        <v>0.22700000000000001</v>
      </c>
      <c r="P143">
        <v>0.23300000000000001</v>
      </c>
      <c r="Q143">
        <v>0.23100000000000001</v>
      </c>
      <c r="S143" s="6">
        <v>414</v>
      </c>
      <c r="AF143" s="83">
        <v>0.23900000000000002</v>
      </c>
      <c r="AG143" s="83">
        <v>0.22500000000000001</v>
      </c>
      <c r="AH143" s="83">
        <v>0.22800000000000001</v>
      </c>
      <c r="AI143" s="83">
        <v>0.224</v>
      </c>
      <c r="AK143" s="6">
        <v>414</v>
      </c>
      <c r="AX143" s="83">
        <v>0.22900000000000001</v>
      </c>
      <c r="AY143" s="83">
        <v>0.23700000000000002</v>
      </c>
      <c r="AZ143" s="83">
        <v>0.22900000000000001</v>
      </c>
      <c r="BA143" s="83">
        <v>0.215</v>
      </c>
    </row>
    <row r="144" spans="1:53">
      <c r="A144" s="46">
        <v>417</v>
      </c>
      <c r="N144">
        <v>0.22800000000000001</v>
      </c>
      <c r="O144">
        <v>0.223</v>
      </c>
      <c r="P144">
        <v>0.21199999999999999</v>
      </c>
      <c r="Q144">
        <v>0.23200000000000001</v>
      </c>
      <c r="S144" s="6">
        <v>417</v>
      </c>
      <c r="AF144" s="83">
        <v>0.24200000000000002</v>
      </c>
      <c r="AG144" s="83">
        <v>0.23400000000000001</v>
      </c>
      <c r="AH144" s="83">
        <v>0.23</v>
      </c>
      <c r="AI144" s="83">
        <v>0.222</v>
      </c>
      <c r="AK144" s="6">
        <v>417</v>
      </c>
      <c r="AX144" s="83">
        <v>0.23100000000000001</v>
      </c>
      <c r="AY144" s="83">
        <v>0.23200000000000001</v>
      </c>
      <c r="AZ144" s="83">
        <v>0.23900000000000002</v>
      </c>
      <c r="BA144" s="83">
        <v>0.224</v>
      </c>
    </row>
    <row r="145" spans="1:53">
      <c r="A145" s="46">
        <v>420</v>
      </c>
      <c r="N145">
        <v>0.22800000000000001</v>
      </c>
      <c r="O145">
        <v>0.21199999999999999</v>
      </c>
      <c r="P145">
        <v>0.21</v>
      </c>
      <c r="Q145">
        <v>0.21</v>
      </c>
      <c r="S145" s="6">
        <v>420</v>
      </c>
      <c r="AF145" s="83">
        <v>0.24100000000000002</v>
      </c>
      <c r="AG145" s="83">
        <v>0.24300000000000002</v>
      </c>
      <c r="AH145" s="83">
        <v>0.23</v>
      </c>
      <c r="AI145" s="83">
        <v>0.217</v>
      </c>
      <c r="AK145" s="6">
        <v>420</v>
      </c>
      <c r="AX145" s="83">
        <v>0.23500000000000001</v>
      </c>
      <c r="AY145" s="83">
        <v>0.224</v>
      </c>
      <c r="AZ145" s="83">
        <v>0.24100000000000002</v>
      </c>
      <c r="BA145" s="83">
        <v>0.23200000000000001</v>
      </c>
    </row>
    <row r="146" spans="1:53">
      <c r="A146" s="46">
        <v>423</v>
      </c>
      <c r="N146">
        <v>0.217</v>
      </c>
      <c r="O146">
        <v>0.21199999999999999</v>
      </c>
      <c r="P146">
        <v>0.22</v>
      </c>
      <c r="Q146">
        <v>0.20700000000000002</v>
      </c>
      <c r="S146" s="6">
        <v>423</v>
      </c>
      <c r="AF146" s="83">
        <v>0.24000000000000002</v>
      </c>
      <c r="AG146" s="83">
        <v>0.24200000000000002</v>
      </c>
      <c r="AH146" s="83">
        <v>0.222</v>
      </c>
      <c r="AI146" s="83">
        <v>0.219</v>
      </c>
      <c r="AK146" s="6">
        <v>423</v>
      </c>
      <c r="AX146" s="83">
        <v>0.23300000000000001</v>
      </c>
      <c r="AY146" s="83">
        <v>0.223</v>
      </c>
      <c r="AZ146" s="83">
        <v>0.23600000000000002</v>
      </c>
      <c r="BA146" s="83">
        <v>0.24600000000000002</v>
      </c>
    </row>
    <row r="147" spans="1:53">
      <c r="A147" s="46">
        <v>426</v>
      </c>
      <c r="N147">
        <v>0.21</v>
      </c>
      <c r="O147">
        <v>0.223</v>
      </c>
      <c r="P147">
        <v>0.223</v>
      </c>
      <c r="Q147">
        <v>0.22</v>
      </c>
      <c r="S147" s="6">
        <v>426</v>
      </c>
      <c r="AF147" s="83">
        <v>0.23700000000000002</v>
      </c>
      <c r="AG147" s="83">
        <v>0.23900000000000002</v>
      </c>
      <c r="AH147" s="83">
        <v>0.22600000000000001</v>
      </c>
      <c r="AI147" s="83">
        <v>0.221</v>
      </c>
      <c r="AK147" s="6">
        <v>426</v>
      </c>
      <c r="AX147" s="83">
        <v>0.23</v>
      </c>
      <c r="AY147" s="83">
        <v>0.23100000000000001</v>
      </c>
      <c r="AZ147" s="83">
        <v>0.22600000000000001</v>
      </c>
      <c r="BA147" s="83">
        <v>0.252</v>
      </c>
    </row>
    <row r="148" spans="1:53">
      <c r="A148" s="46">
        <v>429</v>
      </c>
      <c r="N148">
        <v>0.217</v>
      </c>
      <c r="O148">
        <v>0.22900000000000001</v>
      </c>
      <c r="P148">
        <v>0.214</v>
      </c>
      <c r="Q148">
        <v>0.22700000000000001</v>
      </c>
      <c r="S148" s="6">
        <v>429</v>
      </c>
      <c r="AF148" s="83">
        <v>0.24000000000000002</v>
      </c>
      <c r="AG148" s="83">
        <v>0.24200000000000002</v>
      </c>
      <c r="AH148" s="83">
        <v>0.23300000000000001</v>
      </c>
      <c r="AI148" s="83">
        <v>0.223</v>
      </c>
      <c r="AK148" s="6">
        <v>429</v>
      </c>
      <c r="AX148" s="83">
        <v>0.22600000000000001</v>
      </c>
      <c r="AY148" s="83">
        <v>0.23900000000000002</v>
      </c>
      <c r="AZ148" s="83">
        <v>0.216</v>
      </c>
      <c r="BA148" s="83">
        <v>0.24700000000000003</v>
      </c>
    </row>
    <row r="149" spans="1:53">
      <c r="A149" s="46">
        <v>432</v>
      </c>
      <c r="N149">
        <v>0.22800000000000001</v>
      </c>
      <c r="O149">
        <v>0.222</v>
      </c>
      <c r="P149">
        <v>0.20600000000000002</v>
      </c>
      <c r="Q149">
        <v>0.22</v>
      </c>
      <c r="S149" s="6">
        <v>432</v>
      </c>
      <c r="AF149" s="83">
        <v>0.24300000000000002</v>
      </c>
      <c r="AG149" s="83">
        <v>0.222</v>
      </c>
      <c r="AH149" s="83">
        <v>0.23700000000000002</v>
      </c>
      <c r="AI149" s="83">
        <v>0.23300000000000001</v>
      </c>
      <c r="AK149" s="6">
        <v>432</v>
      </c>
      <c r="AX149" s="83">
        <v>0.22500000000000001</v>
      </c>
      <c r="AY149" s="83">
        <v>0.23800000000000002</v>
      </c>
      <c r="AZ149" s="83">
        <v>0.20899999999999999</v>
      </c>
      <c r="BA149" s="83">
        <v>0.24200000000000002</v>
      </c>
    </row>
    <row r="150" spans="1:53">
      <c r="A150" s="46">
        <v>435</v>
      </c>
      <c r="N150">
        <v>0.22600000000000001</v>
      </c>
      <c r="O150">
        <v>0.21299999999999999</v>
      </c>
      <c r="P150">
        <v>0.215</v>
      </c>
      <c r="Q150">
        <v>0.20100000000000001</v>
      </c>
      <c r="S150" s="6">
        <v>435</v>
      </c>
      <c r="AF150" s="83">
        <v>0.24300000000000002</v>
      </c>
      <c r="AG150" s="83">
        <v>0.23</v>
      </c>
      <c r="AH150" s="83">
        <v>0.24300000000000002</v>
      </c>
      <c r="AI150" s="83">
        <v>0.24000000000000002</v>
      </c>
      <c r="AK150" s="6">
        <v>435</v>
      </c>
      <c r="AX150" s="83">
        <v>0.22600000000000001</v>
      </c>
      <c r="AY150" s="83">
        <v>0.23400000000000001</v>
      </c>
      <c r="AZ150" s="83">
        <v>0.215</v>
      </c>
      <c r="BA150" s="83">
        <v>0.23600000000000002</v>
      </c>
    </row>
    <row r="151" spans="1:53">
      <c r="A151" s="46">
        <v>438</v>
      </c>
      <c r="N151">
        <v>0.214</v>
      </c>
      <c r="O151">
        <v>0.21299999999999999</v>
      </c>
      <c r="P151">
        <v>0.22</v>
      </c>
      <c r="Q151">
        <v>0.19400000000000001</v>
      </c>
      <c r="S151" s="6">
        <v>438</v>
      </c>
      <c r="AF151" s="83">
        <v>0.24000000000000002</v>
      </c>
      <c r="AG151" s="83">
        <v>0.23900000000000002</v>
      </c>
      <c r="AH151" s="83">
        <v>0.23900000000000002</v>
      </c>
      <c r="AI151" s="83">
        <v>0.24500000000000002</v>
      </c>
      <c r="AK151" s="6">
        <v>438</v>
      </c>
      <c r="AX151" s="83">
        <v>0.22700000000000001</v>
      </c>
      <c r="AY151" s="83">
        <v>0.23400000000000001</v>
      </c>
      <c r="AZ151" s="83">
        <v>0.223</v>
      </c>
      <c r="BA151" s="83">
        <v>0.22700000000000001</v>
      </c>
    </row>
    <row r="152" spans="1:53">
      <c r="A152" s="46">
        <v>441</v>
      </c>
      <c r="N152">
        <v>0.21199999999999999</v>
      </c>
      <c r="O152">
        <v>0.223</v>
      </c>
      <c r="P152">
        <v>0.217</v>
      </c>
      <c r="Q152">
        <v>0.20600000000000002</v>
      </c>
      <c r="S152" s="6">
        <v>441</v>
      </c>
      <c r="AF152" s="83">
        <v>0.23300000000000001</v>
      </c>
      <c r="AG152" s="83">
        <v>0.224</v>
      </c>
      <c r="AH152" s="83">
        <v>0.23500000000000001</v>
      </c>
      <c r="AI152" s="83">
        <v>0.24700000000000003</v>
      </c>
      <c r="AK152" s="6">
        <v>441</v>
      </c>
      <c r="AX152" s="83">
        <v>0.23300000000000001</v>
      </c>
      <c r="AY152" s="83">
        <v>0.23800000000000002</v>
      </c>
      <c r="AZ152" s="83">
        <v>0.23100000000000001</v>
      </c>
      <c r="BA152" s="83">
        <v>0.223</v>
      </c>
    </row>
    <row r="153" spans="1:53">
      <c r="A153" s="46">
        <v>444</v>
      </c>
      <c r="N153">
        <v>0.222</v>
      </c>
      <c r="O153">
        <v>0.23100000000000001</v>
      </c>
      <c r="P153">
        <v>0.20500000000000002</v>
      </c>
      <c r="Q153">
        <v>0.222</v>
      </c>
      <c r="S153" s="6">
        <v>444</v>
      </c>
      <c r="AF153" s="83">
        <v>0.22700000000000001</v>
      </c>
      <c r="AG153" s="83">
        <v>0.223</v>
      </c>
      <c r="AH153" s="83">
        <v>0.23200000000000001</v>
      </c>
      <c r="AI153" s="83">
        <v>0.24800000000000003</v>
      </c>
      <c r="AK153" s="6">
        <v>444</v>
      </c>
      <c r="AX153" s="83">
        <v>0.23800000000000002</v>
      </c>
      <c r="AY153" s="83">
        <v>0.24100000000000002</v>
      </c>
      <c r="AZ153" s="83">
        <v>0.23600000000000002</v>
      </c>
      <c r="BA153" s="83">
        <v>0.22900000000000001</v>
      </c>
    </row>
    <row r="154" spans="1:53">
      <c r="A154" s="46">
        <v>447</v>
      </c>
      <c r="N154">
        <v>0.23200000000000001</v>
      </c>
      <c r="O154">
        <v>0.22800000000000001</v>
      </c>
      <c r="P154">
        <v>0.2</v>
      </c>
      <c r="Q154">
        <v>0.215</v>
      </c>
      <c r="S154" s="6">
        <v>447</v>
      </c>
      <c r="AF154" s="83">
        <v>0.22900000000000001</v>
      </c>
      <c r="AG154" s="83">
        <v>0.22500000000000001</v>
      </c>
      <c r="AH154" s="83">
        <v>0.223</v>
      </c>
      <c r="AI154" s="83">
        <v>0.24900000000000003</v>
      </c>
      <c r="AK154" s="6">
        <v>447</v>
      </c>
      <c r="AX154" s="83">
        <v>0.24200000000000002</v>
      </c>
      <c r="AY154" s="83">
        <v>0.24700000000000003</v>
      </c>
      <c r="AZ154" s="83">
        <v>0.23300000000000001</v>
      </c>
      <c r="BA154" s="83">
        <v>0.23700000000000002</v>
      </c>
    </row>
    <row r="155" spans="1:53">
      <c r="A155" s="46">
        <v>450</v>
      </c>
      <c r="N155">
        <v>0.22800000000000001</v>
      </c>
      <c r="O155">
        <v>0.219</v>
      </c>
      <c r="P155">
        <v>0.21</v>
      </c>
      <c r="Q155">
        <v>0.19600000000000001</v>
      </c>
      <c r="S155" s="6">
        <v>450</v>
      </c>
      <c r="AF155" s="83">
        <v>0.23900000000000002</v>
      </c>
      <c r="AG155" s="83">
        <v>0.22900000000000001</v>
      </c>
      <c r="AH155" s="83">
        <v>0.23600000000000002</v>
      </c>
      <c r="AI155" s="83">
        <v>0.24300000000000002</v>
      </c>
      <c r="AK155" s="6">
        <v>450</v>
      </c>
      <c r="AX155" s="83">
        <v>0.24200000000000002</v>
      </c>
      <c r="AY155" s="83">
        <v>0.24400000000000002</v>
      </c>
      <c r="AZ155" s="83">
        <v>0.22500000000000001</v>
      </c>
      <c r="BA155" s="83">
        <v>0.24300000000000002</v>
      </c>
    </row>
    <row r="156" spans="1:53">
      <c r="A156" s="46">
        <v>453</v>
      </c>
      <c r="N156">
        <v>0.217</v>
      </c>
      <c r="O156">
        <v>0.20600000000000002</v>
      </c>
      <c r="P156">
        <v>0.217</v>
      </c>
      <c r="Q156">
        <v>0.20200000000000001</v>
      </c>
      <c r="S156" s="6">
        <v>453</v>
      </c>
      <c r="AF156" s="83">
        <v>0.23</v>
      </c>
      <c r="AG156" s="83">
        <v>0.23300000000000001</v>
      </c>
      <c r="AH156" s="83">
        <v>0.23300000000000001</v>
      </c>
      <c r="AI156" s="83">
        <v>0.24100000000000002</v>
      </c>
      <c r="AK156" s="6">
        <v>453</v>
      </c>
      <c r="AX156" s="83">
        <v>0.23700000000000002</v>
      </c>
      <c r="AY156" s="83">
        <v>0.23300000000000001</v>
      </c>
      <c r="AZ156" s="83">
        <v>0.22</v>
      </c>
      <c r="BA156" s="83">
        <v>0.23900000000000002</v>
      </c>
    </row>
    <row r="157" spans="1:53">
      <c r="A157" s="46">
        <v>456</v>
      </c>
      <c r="N157">
        <v>0.21199999999999999</v>
      </c>
      <c r="O157">
        <v>0.20900000000000002</v>
      </c>
      <c r="P157">
        <v>0.20500000000000002</v>
      </c>
      <c r="Q157">
        <v>0.217</v>
      </c>
      <c r="S157" s="6">
        <v>456</v>
      </c>
      <c r="AF157" s="83">
        <v>0.23100000000000001</v>
      </c>
      <c r="AG157" s="83">
        <v>0.23900000000000002</v>
      </c>
      <c r="AH157" s="83">
        <v>0.23</v>
      </c>
      <c r="AI157" s="83">
        <v>0.22800000000000001</v>
      </c>
      <c r="AK157" s="6">
        <v>456</v>
      </c>
      <c r="AX157" s="83">
        <v>0.23</v>
      </c>
      <c r="AY157" s="83">
        <v>0.23100000000000001</v>
      </c>
      <c r="AZ157" s="83">
        <v>0.214</v>
      </c>
      <c r="BA157" s="83">
        <v>0.23700000000000002</v>
      </c>
    </row>
    <row r="158" spans="1:53">
      <c r="A158" s="46">
        <v>459</v>
      </c>
      <c r="N158">
        <v>0.22</v>
      </c>
      <c r="O158">
        <v>0.215</v>
      </c>
      <c r="P158">
        <v>0.20700000000000002</v>
      </c>
      <c r="Q158">
        <v>0.22500000000000001</v>
      </c>
      <c r="S158" s="6">
        <v>459</v>
      </c>
      <c r="AF158" s="83">
        <v>0.22800000000000001</v>
      </c>
      <c r="AG158" s="83">
        <v>0.24200000000000002</v>
      </c>
      <c r="AH158" s="83">
        <v>0.223</v>
      </c>
      <c r="AI158" s="83">
        <v>0.218</v>
      </c>
      <c r="AK158" s="6">
        <v>459</v>
      </c>
      <c r="AX158" s="83">
        <v>0.222</v>
      </c>
      <c r="AY158" s="83">
        <v>0.23</v>
      </c>
      <c r="AZ158" s="83">
        <v>0.22800000000000001</v>
      </c>
      <c r="BA158" s="83">
        <v>0.23500000000000001</v>
      </c>
    </row>
    <row r="159" spans="1:53">
      <c r="A159" s="46">
        <v>462</v>
      </c>
      <c r="N159">
        <v>0.22500000000000001</v>
      </c>
      <c r="O159">
        <v>0.22</v>
      </c>
      <c r="P159">
        <v>0.218</v>
      </c>
      <c r="Q159">
        <v>0.216</v>
      </c>
      <c r="S159" s="6">
        <v>462</v>
      </c>
      <c r="AF159" s="83">
        <v>0.23300000000000001</v>
      </c>
      <c r="AG159" s="83">
        <v>0.23900000000000002</v>
      </c>
      <c r="AH159" s="83">
        <v>0.224</v>
      </c>
      <c r="AI159" s="83">
        <v>0.21</v>
      </c>
      <c r="AK159" s="6">
        <v>462</v>
      </c>
      <c r="AX159" s="83">
        <v>0.223</v>
      </c>
      <c r="AY159" s="83">
        <v>0.22900000000000001</v>
      </c>
      <c r="AZ159" s="83">
        <v>0.23400000000000001</v>
      </c>
      <c r="BA159" s="83">
        <v>0.23100000000000001</v>
      </c>
    </row>
    <row r="160" spans="1:53">
      <c r="A160" s="46">
        <v>465</v>
      </c>
      <c r="N160">
        <v>0.219</v>
      </c>
      <c r="O160">
        <v>0.214</v>
      </c>
      <c r="P160">
        <v>0.216</v>
      </c>
      <c r="Q160">
        <v>0.20700000000000002</v>
      </c>
      <c r="S160" s="6">
        <v>465</v>
      </c>
      <c r="AF160" s="83">
        <v>0.23700000000000002</v>
      </c>
      <c r="AG160" s="83">
        <v>0.23300000000000001</v>
      </c>
      <c r="AH160" s="83">
        <v>0.22800000000000001</v>
      </c>
      <c r="AI160" s="83">
        <v>0.21099999999999999</v>
      </c>
      <c r="AK160" s="6">
        <v>465</v>
      </c>
      <c r="AX160" s="83">
        <v>0.22600000000000001</v>
      </c>
      <c r="AY160" s="83">
        <v>0.219</v>
      </c>
      <c r="AZ160" s="83">
        <v>0.24100000000000002</v>
      </c>
      <c r="BA160" s="83">
        <v>0.22700000000000001</v>
      </c>
    </row>
    <row r="161" spans="1:53">
      <c r="A161" s="46">
        <v>468</v>
      </c>
      <c r="N161">
        <v>0.20600000000000002</v>
      </c>
      <c r="O161">
        <v>0.20300000000000001</v>
      </c>
      <c r="P161">
        <v>0.20500000000000002</v>
      </c>
      <c r="Q161">
        <v>0.20900000000000002</v>
      </c>
      <c r="S161" s="6">
        <v>468</v>
      </c>
      <c r="AF161" s="83">
        <v>0.24200000000000002</v>
      </c>
      <c r="AG161" s="83">
        <v>0.22800000000000001</v>
      </c>
      <c r="AH161" s="83">
        <v>0.23500000000000001</v>
      </c>
      <c r="AI161" s="83">
        <v>0.22</v>
      </c>
      <c r="AK161" s="6">
        <v>468</v>
      </c>
      <c r="AX161" s="83">
        <v>0.22900000000000001</v>
      </c>
      <c r="AY161" s="83">
        <v>0.223</v>
      </c>
      <c r="AZ161" s="83">
        <v>0.24100000000000002</v>
      </c>
      <c r="BA161" s="83">
        <v>0.224</v>
      </c>
    </row>
    <row r="162" spans="1:53">
      <c r="A162" s="46">
        <v>471</v>
      </c>
      <c r="N162">
        <v>0.20300000000000001</v>
      </c>
      <c r="O162">
        <v>0.20200000000000001</v>
      </c>
      <c r="P162">
        <v>0.21099999999999999</v>
      </c>
      <c r="Q162">
        <v>0.221</v>
      </c>
      <c r="S162" s="6">
        <v>471</v>
      </c>
      <c r="AF162" s="83">
        <v>0.24500000000000002</v>
      </c>
      <c r="AG162" s="83">
        <v>0.224</v>
      </c>
      <c r="AH162" s="83">
        <v>0.24500000000000002</v>
      </c>
      <c r="AI162" s="83">
        <v>0.22900000000000001</v>
      </c>
      <c r="AK162" s="6">
        <v>471</v>
      </c>
      <c r="AX162" s="83">
        <v>0.23</v>
      </c>
      <c r="AY162" s="83">
        <v>0.224</v>
      </c>
      <c r="AZ162" s="83">
        <v>0.23500000000000001</v>
      </c>
      <c r="BA162" s="83">
        <v>0.222</v>
      </c>
    </row>
    <row r="163" spans="1:53">
      <c r="A163" s="46">
        <v>474</v>
      </c>
      <c r="N163">
        <v>0.215</v>
      </c>
      <c r="O163">
        <v>0.21</v>
      </c>
      <c r="P163">
        <v>0.22600000000000001</v>
      </c>
      <c r="Q163">
        <v>0.23300000000000001</v>
      </c>
      <c r="S163" s="6">
        <v>474</v>
      </c>
      <c r="AF163" s="83">
        <v>0.24600000000000002</v>
      </c>
      <c r="AG163" s="83">
        <v>0.22800000000000001</v>
      </c>
      <c r="AH163" s="83">
        <v>0.24500000000000002</v>
      </c>
      <c r="AI163" s="83">
        <v>0.23500000000000001</v>
      </c>
      <c r="AK163" s="6">
        <v>474</v>
      </c>
      <c r="AX163" s="83">
        <v>0.23300000000000001</v>
      </c>
      <c r="AY163" s="83">
        <v>0.22700000000000001</v>
      </c>
      <c r="AZ163" s="83">
        <v>0.223</v>
      </c>
      <c r="BA163" s="83">
        <v>0.22500000000000001</v>
      </c>
    </row>
    <row r="164" spans="1:53">
      <c r="A164" s="46">
        <v>477</v>
      </c>
      <c r="N164">
        <v>0.22</v>
      </c>
      <c r="O164">
        <v>0.222</v>
      </c>
      <c r="P164">
        <v>0.224</v>
      </c>
      <c r="Q164">
        <v>0.223</v>
      </c>
      <c r="S164" s="6">
        <v>477</v>
      </c>
      <c r="AF164" s="83">
        <v>0.23100000000000001</v>
      </c>
      <c r="AG164" s="83">
        <v>0.23500000000000001</v>
      </c>
      <c r="AH164" s="83">
        <v>0.24000000000000002</v>
      </c>
      <c r="AI164" s="83">
        <v>0.23800000000000002</v>
      </c>
      <c r="AK164" s="6">
        <v>477</v>
      </c>
      <c r="AX164" s="83">
        <v>0.23300000000000001</v>
      </c>
      <c r="AY164" s="83">
        <v>0.22900000000000001</v>
      </c>
      <c r="AZ164" s="83">
        <v>0.218</v>
      </c>
      <c r="BA164" s="83">
        <v>0.23400000000000001</v>
      </c>
    </row>
    <row r="165" spans="1:53">
      <c r="A165" s="46">
        <v>480</v>
      </c>
      <c r="N165">
        <v>0.21</v>
      </c>
      <c r="O165">
        <v>0.22500000000000001</v>
      </c>
      <c r="P165">
        <v>0.21099999999999999</v>
      </c>
      <c r="Q165">
        <v>0.20300000000000001</v>
      </c>
      <c r="S165" s="6">
        <v>480</v>
      </c>
      <c r="AF165" s="83">
        <v>0.23600000000000002</v>
      </c>
      <c r="AG165" s="83">
        <v>0.24400000000000002</v>
      </c>
      <c r="AH165" s="83">
        <v>0.23200000000000001</v>
      </c>
      <c r="AI165" s="83">
        <v>0.24000000000000002</v>
      </c>
      <c r="AK165" s="6">
        <v>480</v>
      </c>
      <c r="AX165" s="83">
        <v>0.23100000000000001</v>
      </c>
      <c r="AY165" s="83">
        <v>0.23700000000000002</v>
      </c>
      <c r="AZ165" s="83">
        <v>0.219</v>
      </c>
      <c r="BA165" s="83">
        <v>0.24600000000000002</v>
      </c>
    </row>
    <row r="166" spans="1:53">
      <c r="A166" s="46">
        <v>483</v>
      </c>
      <c r="N166">
        <v>0.20200000000000001</v>
      </c>
      <c r="O166">
        <v>0.22</v>
      </c>
      <c r="P166">
        <v>0.21299999999999999</v>
      </c>
      <c r="Q166">
        <v>0.21</v>
      </c>
      <c r="S166" s="6">
        <v>483</v>
      </c>
      <c r="AF166" s="83">
        <v>0.24800000000000003</v>
      </c>
      <c r="AG166" s="83">
        <v>0.24600000000000002</v>
      </c>
      <c r="AH166" s="83">
        <v>0.223</v>
      </c>
      <c r="AI166" s="83">
        <v>0.24400000000000002</v>
      </c>
      <c r="AK166" s="6">
        <v>483</v>
      </c>
      <c r="AX166" s="83">
        <v>0.22600000000000001</v>
      </c>
      <c r="AY166" s="83">
        <v>0.24200000000000002</v>
      </c>
      <c r="AZ166" s="83">
        <v>0.22500000000000001</v>
      </c>
      <c r="BA166" s="83">
        <v>0.24800000000000003</v>
      </c>
    </row>
    <row r="167" spans="1:53">
      <c r="A167" s="46">
        <v>486</v>
      </c>
      <c r="N167">
        <v>0.20800000000000002</v>
      </c>
      <c r="O167">
        <v>0.21299999999999999</v>
      </c>
      <c r="P167">
        <v>0.22600000000000001</v>
      </c>
      <c r="Q167">
        <v>0.218</v>
      </c>
      <c r="S167" s="6">
        <v>486</v>
      </c>
      <c r="AF167" s="83">
        <v>0.23100000000000001</v>
      </c>
      <c r="AG167" s="83">
        <v>0.24100000000000002</v>
      </c>
      <c r="AH167" s="83">
        <v>0.217</v>
      </c>
      <c r="AI167" s="83">
        <v>0.25</v>
      </c>
      <c r="AK167" s="6">
        <v>486</v>
      </c>
      <c r="AX167" s="83">
        <v>0.222</v>
      </c>
      <c r="AY167" s="83">
        <v>0.24600000000000002</v>
      </c>
      <c r="AZ167" s="83">
        <v>0.23</v>
      </c>
      <c r="BA167" s="83">
        <v>0.24900000000000003</v>
      </c>
    </row>
    <row r="168" spans="1:53">
      <c r="A168" s="46">
        <v>489</v>
      </c>
      <c r="N168">
        <v>0.221</v>
      </c>
      <c r="O168">
        <v>0.215</v>
      </c>
      <c r="P168">
        <v>0.223</v>
      </c>
      <c r="Q168">
        <v>0.22800000000000001</v>
      </c>
      <c r="S168" s="6">
        <v>489</v>
      </c>
      <c r="AF168" s="83">
        <v>0.24000000000000002</v>
      </c>
      <c r="AG168" s="83">
        <v>0.22800000000000001</v>
      </c>
      <c r="AH168" s="83">
        <v>0.217</v>
      </c>
      <c r="AI168" s="83">
        <v>0.24900000000000003</v>
      </c>
      <c r="AK168" s="6">
        <v>489</v>
      </c>
      <c r="AX168" s="83">
        <v>0.22500000000000001</v>
      </c>
      <c r="AY168" s="83">
        <v>0.24000000000000002</v>
      </c>
      <c r="AZ168" s="83">
        <v>0.23</v>
      </c>
      <c r="BA168" s="83">
        <v>0.23900000000000002</v>
      </c>
    </row>
    <row r="169" spans="1:53">
      <c r="A169" s="46">
        <v>492</v>
      </c>
      <c r="N169">
        <v>0.22500000000000001</v>
      </c>
      <c r="O169">
        <v>0.221</v>
      </c>
      <c r="P169">
        <v>0.21199999999999999</v>
      </c>
      <c r="Q169">
        <v>0.23</v>
      </c>
      <c r="S169" s="6">
        <v>492</v>
      </c>
      <c r="AF169" s="83">
        <v>0.22800000000000001</v>
      </c>
      <c r="AG169" s="83">
        <v>0.219</v>
      </c>
      <c r="AH169" s="83">
        <v>0.22</v>
      </c>
      <c r="AI169" s="83">
        <v>0.24800000000000003</v>
      </c>
      <c r="AK169" s="6">
        <v>492</v>
      </c>
      <c r="AX169" s="83">
        <v>0.23100000000000001</v>
      </c>
      <c r="AY169" s="83">
        <v>0.23700000000000002</v>
      </c>
      <c r="AZ169" s="83">
        <v>0.22900000000000001</v>
      </c>
      <c r="BA169" s="83">
        <v>0.22700000000000001</v>
      </c>
    </row>
    <row r="170" spans="1:53">
      <c r="A170" s="46">
        <v>495</v>
      </c>
      <c r="N170">
        <v>0.215</v>
      </c>
      <c r="O170">
        <v>0.22900000000000001</v>
      </c>
      <c r="P170">
        <v>0.216</v>
      </c>
      <c r="Q170">
        <v>0.218</v>
      </c>
      <c r="S170" s="6">
        <v>495</v>
      </c>
      <c r="AF170" s="83">
        <v>0.221</v>
      </c>
      <c r="AG170" s="83">
        <v>0.214</v>
      </c>
      <c r="AH170" s="83">
        <v>0.22800000000000001</v>
      </c>
      <c r="AI170" s="83">
        <v>0.23600000000000002</v>
      </c>
      <c r="AK170" s="6">
        <v>495</v>
      </c>
      <c r="AX170" s="83">
        <v>0.24200000000000002</v>
      </c>
      <c r="AY170" s="83">
        <v>0.23</v>
      </c>
      <c r="AZ170" s="83">
        <v>0.22500000000000001</v>
      </c>
      <c r="BA170" s="83">
        <v>0.214</v>
      </c>
    </row>
    <row r="171" spans="1:53">
      <c r="A171" s="46">
        <v>498</v>
      </c>
      <c r="N171">
        <v>0.21299999999999999</v>
      </c>
      <c r="O171">
        <v>0.22700000000000001</v>
      </c>
      <c r="P171">
        <v>0.22700000000000001</v>
      </c>
      <c r="Q171">
        <v>0.20700000000000002</v>
      </c>
      <c r="S171" s="6">
        <v>498</v>
      </c>
      <c r="AF171" s="83">
        <v>0.221</v>
      </c>
      <c r="AG171" s="83">
        <v>0.23900000000000002</v>
      </c>
      <c r="AH171" s="83">
        <v>0.23800000000000002</v>
      </c>
      <c r="AI171" s="83">
        <v>0.223</v>
      </c>
      <c r="AK171" s="6">
        <v>498</v>
      </c>
      <c r="AX171" s="83">
        <v>0.24100000000000002</v>
      </c>
      <c r="AY171" s="83">
        <v>0.22500000000000001</v>
      </c>
      <c r="AZ171" s="83">
        <v>0.222</v>
      </c>
      <c r="BA171" s="83">
        <v>0.20899999999999999</v>
      </c>
    </row>
    <row r="172" spans="1:53">
      <c r="A172" s="46">
        <v>501</v>
      </c>
      <c r="N172">
        <v>0.221</v>
      </c>
      <c r="O172">
        <v>0.222</v>
      </c>
      <c r="P172">
        <v>0.223</v>
      </c>
      <c r="Q172">
        <v>0.21299999999999999</v>
      </c>
      <c r="S172" s="6">
        <v>501</v>
      </c>
      <c r="AF172" s="83">
        <v>0.22700000000000001</v>
      </c>
      <c r="AG172" s="83">
        <v>0.22500000000000001</v>
      </c>
      <c r="AH172" s="83">
        <v>0.24100000000000002</v>
      </c>
      <c r="AI172" s="83">
        <v>0.219</v>
      </c>
      <c r="AK172" s="6">
        <v>501</v>
      </c>
      <c r="AX172" s="83">
        <v>0.24100000000000002</v>
      </c>
      <c r="AY172" s="83">
        <v>0.224</v>
      </c>
      <c r="AZ172" s="83">
        <v>0.222</v>
      </c>
      <c r="BA172" s="83">
        <v>0.21199999999999999</v>
      </c>
    </row>
    <row r="173" spans="1:53">
      <c r="A173" s="46">
        <v>504</v>
      </c>
      <c r="N173">
        <v>0.23100000000000001</v>
      </c>
      <c r="O173">
        <v>0.21199999999999999</v>
      </c>
      <c r="P173">
        <v>0.215</v>
      </c>
      <c r="Q173">
        <v>0.23200000000000001</v>
      </c>
      <c r="S173" s="6">
        <v>504</v>
      </c>
      <c r="AF173" s="83">
        <v>0.23600000000000002</v>
      </c>
      <c r="AG173" s="83">
        <v>0.216</v>
      </c>
      <c r="AH173" s="83">
        <v>0.24300000000000002</v>
      </c>
      <c r="AI173" s="83">
        <v>0.219</v>
      </c>
      <c r="AK173" s="6">
        <v>504</v>
      </c>
      <c r="AX173" s="83">
        <v>0.23100000000000001</v>
      </c>
      <c r="AY173" s="83">
        <v>0.23100000000000001</v>
      </c>
      <c r="AZ173" s="83">
        <v>0.23</v>
      </c>
      <c r="BA173" s="83">
        <v>0.218</v>
      </c>
    </row>
    <row r="174" spans="1:53">
      <c r="A174" s="46">
        <v>507</v>
      </c>
      <c r="N174">
        <v>0.23200000000000001</v>
      </c>
      <c r="O174">
        <v>0.21299999999999999</v>
      </c>
      <c r="P174">
        <v>0.21</v>
      </c>
      <c r="Q174">
        <v>0.223</v>
      </c>
      <c r="S174" s="6">
        <v>507</v>
      </c>
      <c r="AF174" s="83">
        <v>0.24300000000000002</v>
      </c>
      <c r="AG174" s="83">
        <v>0.24400000000000002</v>
      </c>
      <c r="AH174" s="83">
        <v>0.24100000000000002</v>
      </c>
      <c r="AI174" s="83">
        <v>0.22</v>
      </c>
      <c r="AK174" s="6">
        <v>507</v>
      </c>
      <c r="AX174" s="83">
        <v>0.222</v>
      </c>
      <c r="AY174" s="83">
        <v>0.23600000000000002</v>
      </c>
      <c r="AZ174" s="83">
        <v>0.23500000000000001</v>
      </c>
      <c r="BA174" s="83">
        <v>0.23600000000000002</v>
      </c>
    </row>
    <row r="175" spans="1:53">
      <c r="A175" s="46">
        <v>510</v>
      </c>
      <c r="N175">
        <v>0.221</v>
      </c>
      <c r="O175">
        <v>0.218</v>
      </c>
      <c r="P175">
        <v>0.22</v>
      </c>
      <c r="Q175">
        <v>0.23300000000000001</v>
      </c>
      <c r="S175" s="6">
        <v>510</v>
      </c>
      <c r="AF175" s="83">
        <v>0.24800000000000003</v>
      </c>
      <c r="AG175" s="83">
        <v>0.23</v>
      </c>
      <c r="AH175" s="83">
        <v>0.23700000000000002</v>
      </c>
      <c r="AI175" s="83">
        <v>0.221</v>
      </c>
      <c r="AK175" s="6">
        <v>510</v>
      </c>
      <c r="AX175" s="83">
        <v>0.218</v>
      </c>
      <c r="AY175" s="83">
        <v>0.23800000000000002</v>
      </c>
      <c r="AZ175" s="83">
        <v>0.24000000000000002</v>
      </c>
      <c r="BA175" s="83">
        <v>0.24200000000000002</v>
      </c>
    </row>
    <row r="176" spans="1:53">
      <c r="A176" s="46">
        <v>513</v>
      </c>
      <c r="N176">
        <v>0.214</v>
      </c>
      <c r="O176">
        <v>0.224</v>
      </c>
      <c r="P176">
        <v>0.22600000000000001</v>
      </c>
      <c r="Q176">
        <v>0.22900000000000001</v>
      </c>
      <c r="S176" s="6">
        <v>513</v>
      </c>
      <c r="AF176" s="83">
        <v>0.24600000000000002</v>
      </c>
      <c r="AG176" s="83">
        <v>0.23900000000000002</v>
      </c>
      <c r="AH176" s="83">
        <v>0.23</v>
      </c>
      <c r="AI176" s="83">
        <v>0.222</v>
      </c>
      <c r="AK176" s="6">
        <v>513</v>
      </c>
      <c r="AX176" s="83">
        <v>0.216</v>
      </c>
      <c r="AY176" s="83">
        <v>0.23400000000000001</v>
      </c>
      <c r="AZ176" s="83">
        <v>0.23</v>
      </c>
      <c r="BA176" s="83">
        <v>0.24400000000000002</v>
      </c>
    </row>
    <row r="177" spans="1:53">
      <c r="A177" s="46">
        <v>516</v>
      </c>
      <c r="N177">
        <v>0.222</v>
      </c>
      <c r="O177">
        <v>0.23</v>
      </c>
      <c r="P177">
        <v>0.219</v>
      </c>
      <c r="Q177">
        <v>0.23</v>
      </c>
      <c r="S177" s="6">
        <v>516</v>
      </c>
      <c r="AF177" s="83">
        <v>0.24400000000000002</v>
      </c>
      <c r="AG177" s="83">
        <v>0.23</v>
      </c>
      <c r="AH177" s="83">
        <v>0.22500000000000001</v>
      </c>
      <c r="AI177" s="83">
        <v>0.223</v>
      </c>
      <c r="AK177" s="6">
        <v>516</v>
      </c>
      <c r="AX177" s="83">
        <v>0.223</v>
      </c>
      <c r="AY177" s="83">
        <v>0.22700000000000001</v>
      </c>
      <c r="AZ177" s="83">
        <v>0.222</v>
      </c>
      <c r="BA177" s="83">
        <v>0.23100000000000001</v>
      </c>
    </row>
    <row r="178" spans="1:53">
      <c r="A178" s="46">
        <v>519</v>
      </c>
      <c r="N178">
        <v>0.22800000000000001</v>
      </c>
      <c r="O178">
        <v>0.22500000000000001</v>
      </c>
      <c r="P178">
        <v>0.20800000000000002</v>
      </c>
      <c r="Q178">
        <v>0.23</v>
      </c>
      <c r="S178" s="6">
        <v>519</v>
      </c>
      <c r="AF178" s="83">
        <v>0.23200000000000001</v>
      </c>
      <c r="AG178" s="83">
        <v>0.224</v>
      </c>
      <c r="AH178" s="83">
        <v>0.224</v>
      </c>
      <c r="AI178" s="83">
        <v>0.23</v>
      </c>
      <c r="AK178" s="6">
        <v>519</v>
      </c>
      <c r="AX178" s="83">
        <v>0.23100000000000001</v>
      </c>
      <c r="AY178" s="83">
        <v>0.23500000000000001</v>
      </c>
      <c r="AZ178" s="83">
        <v>0.219</v>
      </c>
      <c r="BA178" s="83">
        <v>0.224</v>
      </c>
    </row>
    <row r="179" spans="1:53">
      <c r="A179" s="46">
        <v>522</v>
      </c>
      <c r="N179">
        <v>0.224</v>
      </c>
      <c r="O179">
        <v>0.21299999999999999</v>
      </c>
      <c r="P179">
        <v>0.216</v>
      </c>
      <c r="Q179">
        <v>0.23100000000000001</v>
      </c>
      <c r="S179" s="6">
        <v>522</v>
      </c>
      <c r="AF179" s="83">
        <v>0.23</v>
      </c>
      <c r="AG179" s="83">
        <v>0.22800000000000001</v>
      </c>
      <c r="AH179" s="83">
        <v>0.224</v>
      </c>
      <c r="AI179" s="83">
        <v>0.23800000000000002</v>
      </c>
      <c r="AK179" s="6">
        <v>522</v>
      </c>
      <c r="AX179" s="83">
        <v>0.23400000000000001</v>
      </c>
      <c r="AY179" s="83">
        <v>0.23500000000000001</v>
      </c>
      <c r="AZ179" s="83">
        <v>0.22600000000000001</v>
      </c>
      <c r="BA179" s="83">
        <v>0.222</v>
      </c>
    </row>
    <row r="180" spans="1:53">
      <c r="A180" s="46">
        <v>525</v>
      </c>
      <c r="N180">
        <v>0.21199999999999999</v>
      </c>
      <c r="O180">
        <v>0.20500000000000002</v>
      </c>
      <c r="P180">
        <v>0.22600000000000001</v>
      </c>
      <c r="Q180">
        <v>0.22600000000000001</v>
      </c>
      <c r="S180" s="6">
        <v>525</v>
      </c>
      <c r="AF180" s="83">
        <v>0.23800000000000002</v>
      </c>
      <c r="AG180" s="83">
        <v>0.23200000000000001</v>
      </c>
      <c r="AH180" s="83">
        <v>0.223</v>
      </c>
      <c r="AI180" s="83">
        <v>0.24500000000000002</v>
      </c>
      <c r="AK180" s="6">
        <v>525</v>
      </c>
      <c r="AX180" s="83">
        <v>0.23200000000000001</v>
      </c>
      <c r="AY180" s="83">
        <v>0.224</v>
      </c>
      <c r="AZ180" s="83">
        <v>0.23100000000000001</v>
      </c>
      <c r="BA180" s="83">
        <v>0.22600000000000001</v>
      </c>
    </row>
    <row r="181" spans="1:53">
      <c r="A181" s="46">
        <v>528</v>
      </c>
      <c r="N181">
        <v>0.21299999999999999</v>
      </c>
      <c r="O181">
        <v>0.2</v>
      </c>
      <c r="P181">
        <v>0.215</v>
      </c>
      <c r="Q181">
        <v>0.216</v>
      </c>
      <c r="S181" s="6">
        <v>528</v>
      </c>
      <c r="AF181" s="83">
        <v>0.23100000000000001</v>
      </c>
      <c r="AG181" s="83">
        <v>0.24000000000000002</v>
      </c>
      <c r="AH181" s="83">
        <v>0.22800000000000001</v>
      </c>
      <c r="AI181" s="83">
        <v>0.24800000000000003</v>
      </c>
      <c r="AK181" s="6">
        <v>528</v>
      </c>
      <c r="AX181" s="83">
        <v>0.22600000000000001</v>
      </c>
      <c r="AY181" s="83">
        <v>0.22500000000000001</v>
      </c>
      <c r="AZ181" s="83">
        <v>0.23500000000000001</v>
      </c>
      <c r="BA181" s="83">
        <v>0.23400000000000001</v>
      </c>
    </row>
    <row r="182" spans="1:53">
      <c r="A182" s="46">
        <v>531</v>
      </c>
      <c r="N182">
        <v>0.223</v>
      </c>
      <c r="O182">
        <v>0.20800000000000002</v>
      </c>
      <c r="P182">
        <v>0.20700000000000002</v>
      </c>
      <c r="Q182">
        <v>0.21099999999999999</v>
      </c>
      <c r="S182" s="6">
        <v>531</v>
      </c>
      <c r="AF182" s="83">
        <v>0.219</v>
      </c>
      <c r="AG182" s="83">
        <v>0.24500000000000002</v>
      </c>
      <c r="AH182" s="83">
        <v>0.22800000000000001</v>
      </c>
      <c r="AI182" s="83">
        <v>0.24600000000000002</v>
      </c>
      <c r="AK182" s="6">
        <v>531</v>
      </c>
      <c r="AX182" s="83">
        <v>0.224</v>
      </c>
      <c r="AY182" s="83">
        <v>0.23</v>
      </c>
      <c r="AZ182" s="83">
        <v>0.23500000000000001</v>
      </c>
      <c r="BA182" s="83">
        <v>0.24100000000000002</v>
      </c>
    </row>
    <row r="183" spans="1:53">
      <c r="A183" s="46">
        <v>534</v>
      </c>
      <c r="N183">
        <v>0.22900000000000001</v>
      </c>
      <c r="O183">
        <v>0.218</v>
      </c>
      <c r="P183">
        <v>0.22</v>
      </c>
      <c r="Q183">
        <v>0.216</v>
      </c>
      <c r="S183" s="6">
        <v>534</v>
      </c>
      <c r="AF183" s="83">
        <v>0.23500000000000001</v>
      </c>
      <c r="AG183" s="83">
        <v>0.24200000000000002</v>
      </c>
      <c r="AH183" s="83">
        <v>0.23600000000000002</v>
      </c>
      <c r="AI183" s="83">
        <v>0.23700000000000002</v>
      </c>
      <c r="AK183" s="6">
        <v>534</v>
      </c>
      <c r="AX183" s="83">
        <v>0.22900000000000001</v>
      </c>
      <c r="AY183" s="83">
        <v>0.23800000000000002</v>
      </c>
      <c r="AZ183" s="83">
        <v>0.22800000000000001</v>
      </c>
      <c r="BA183" s="83">
        <v>0.24800000000000003</v>
      </c>
    </row>
    <row r="184" spans="1:53">
      <c r="A184" s="46">
        <v>537</v>
      </c>
      <c r="N184">
        <v>0.219</v>
      </c>
      <c r="O184">
        <v>0.22700000000000001</v>
      </c>
      <c r="P184">
        <v>0.22600000000000001</v>
      </c>
      <c r="Q184">
        <v>0.219</v>
      </c>
      <c r="S184" s="6">
        <v>537</v>
      </c>
      <c r="AF184" s="83">
        <v>0.23800000000000002</v>
      </c>
      <c r="AG184" s="83">
        <v>0.23600000000000002</v>
      </c>
      <c r="AH184" s="83">
        <v>0.24100000000000002</v>
      </c>
      <c r="AI184" s="83">
        <v>0.224</v>
      </c>
      <c r="AK184" s="6">
        <v>537</v>
      </c>
      <c r="AX184" s="83">
        <v>0.23600000000000002</v>
      </c>
      <c r="AY184" s="83">
        <v>0.24400000000000002</v>
      </c>
      <c r="AZ184" s="83">
        <v>0.221</v>
      </c>
      <c r="BA184" s="83">
        <v>0.24400000000000002</v>
      </c>
    </row>
    <row r="185" spans="1:53">
      <c r="A185" s="46">
        <v>540</v>
      </c>
      <c r="N185">
        <v>0.21199999999999999</v>
      </c>
      <c r="O185">
        <v>0.22800000000000001</v>
      </c>
      <c r="P185">
        <v>0.215</v>
      </c>
      <c r="Q185">
        <v>0.223</v>
      </c>
      <c r="S185" s="6">
        <v>540</v>
      </c>
      <c r="AF185" s="83">
        <v>0.23700000000000002</v>
      </c>
      <c r="AG185" s="83">
        <v>0.224</v>
      </c>
      <c r="AH185" s="83">
        <v>0.24100000000000002</v>
      </c>
      <c r="AI185" s="83">
        <v>0.21299999999999999</v>
      </c>
      <c r="AK185" s="6">
        <v>540</v>
      </c>
      <c r="AX185" s="83">
        <v>0.24200000000000002</v>
      </c>
      <c r="AY185" s="83">
        <v>0.24400000000000002</v>
      </c>
      <c r="AZ185" s="83">
        <v>0.21299999999999999</v>
      </c>
      <c r="BA185" s="83">
        <v>0.24000000000000002</v>
      </c>
    </row>
    <row r="186" spans="1:53">
      <c r="A186" s="46">
        <v>543</v>
      </c>
      <c r="N186">
        <v>0.216</v>
      </c>
      <c r="O186">
        <v>0.223</v>
      </c>
      <c r="P186">
        <v>0.20700000000000002</v>
      </c>
      <c r="Q186">
        <v>0.23200000000000001</v>
      </c>
      <c r="S186" s="6">
        <v>543</v>
      </c>
      <c r="AF186" s="83">
        <v>0.23500000000000001</v>
      </c>
      <c r="AG186" s="83">
        <v>0.22600000000000001</v>
      </c>
      <c r="AH186" s="83">
        <v>0.23500000000000001</v>
      </c>
      <c r="AI186" s="83">
        <v>0.21</v>
      </c>
      <c r="AK186" s="6">
        <v>543</v>
      </c>
      <c r="AX186" s="83">
        <v>0.24000000000000002</v>
      </c>
      <c r="AY186" s="83">
        <v>0.23800000000000002</v>
      </c>
      <c r="AZ186" s="83">
        <v>0.21299999999999999</v>
      </c>
      <c r="BA186" s="83">
        <v>0.222</v>
      </c>
    </row>
    <row r="187" spans="1:53">
      <c r="A187" s="46">
        <v>546</v>
      </c>
      <c r="N187">
        <v>0.22500000000000001</v>
      </c>
      <c r="O187">
        <v>0.217</v>
      </c>
      <c r="P187">
        <v>0.216</v>
      </c>
      <c r="Q187">
        <v>0.23200000000000001</v>
      </c>
      <c r="S187" s="6">
        <v>546</v>
      </c>
      <c r="AF187" s="83">
        <v>0.23400000000000001</v>
      </c>
      <c r="AG187" s="83">
        <v>0.217</v>
      </c>
      <c r="AH187" s="83">
        <v>0.22700000000000001</v>
      </c>
      <c r="AI187" s="83">
        <v>0.217</v>
      </c>
      <c r="AK187" s="6">
        <v>546</v>
      </c>
      <c r="AX187" s="83">
        <v>0.23100000000000001</v>
      </c>
      <c r="AY187" s="83">
        <v>0.22800000000000001</v>
      </c>
      <c r="AZ187" s="83">
        <v>0.22</v>
      </c>
      <c r="BA187" s="83">
        <v>0.216</v>
      </c>
    </row>
    <row r="188" spans="1:53">
      <c r="A188" s="46">
        <v>549</v>
      </c>
      <c r="N188">
        <v>0.22900000000000001</v>
      </c>
      <c r="O188">
        <v>0.21299999999999999</v>
      </c>
      <c r="P188">
        <v>0.22600000000000001</v>
      </c>
      <c r="Q188">
        <v>0.23800000000000002</v>
      </c>
      <c r="S188" s="6">
        <v>549</v>
      </c>
      <c r="AF188" s="83">
        <v>0.23200000000000001</v>
      </c>
      <c r="AG188" s="83">
        <v>0.22500000000000001</v>
      </c>
      <c r="AH188" s="83">
        <v>0.222</v>
      </c>
      <c r="AI188" s="83">
        <v>0.23</v>
      </c>
      <c r="AK188" s="6">
        <v>549</v>
      </c>
      <c r="AX188" s="83">
        <v>0.22700000000000001</v>
      </c>
      <c r="AY188" s="83">
        <v>0.22600000000000001</v>
      </c>
      <c r="AZ188" s="83">
        <v>0.224</v>
      </c>
      <c r="BA188" s="83">
        <v>0.21199999999999999</v>
      </c>
    </row>
    <row r="189" spans="1:53">
      <c r="A189" s="46">
        <v>552</v>
      </c>
      <c r="N189">
        <v>0.218</v>
      </c>
      <c r="O189">
        <v>0.216</v>
      </c>
      <c r="P189">
        <v>0.221</v>
      </c>
      <c r="Q189">
        <v>0.222</v>
      </c>
      <c r="S189" s="6">
        <v>552</v>
      </c>
      <c r="AF189" s="83">
        <v>0.22900000000000001</v>
      </c>
      <c r="AG189" s="83">
        <v>0.23400000000000001</v>
      </c>
      <c r="AH189" s="83">
        <v>0.223</v>
      </c>
      <c r="AI189" s="83">
        <v>0.23600000000000002</v>
      </c>
      <c r="AK189" s="6">
        <v>552</v>
      </c>
      <c r="AX189" s="83">
        <v>0.222</v>
      </c>
      <c r="AY189" s="83">
        <v>0.22800000000000001</v>
      </c>
      <c r="AZ189" s="83">
        <v>0.22900000000000001</v>
      </c>
      <c r="BA189" s="83">
        <v>0.216</v>
      </c>
    </row>
    <row r="190" spans="1:53">
      <c r="A190" s="46">
        <v>555</v>
      </c>
      <c r="N190">
        <v>0.20500000000000002</v>
      </c>
      <c r="O190">
        <v>0.22</v>
      </c>
      <c r="P190">
        <v>0.20800000000000002</v>
      </c>
      <c r="Q190">
        <v>0.22900000000000001</v>
      </c>
      <c r="S190" s="6">
        <v>555</v>
      </c>
      <c r="AF190" s="83">
        <v>0.22700000000000001</v>
      </c>
      <c r="AG190" s="83">
        <v>0.23900000000000002</v>
      </c>
      <c r="AH190" s="83">
        <v>0.22500000000000001</v>
      </c>
      <c r="AI190" s="83">
        <v>0.24500000000000002</v>
      </c>
      <c r="AK190" s="6">
        <v>555</v>
      </c>
      <c r="AX190" s="83">
        <v>0.22900000000000001</v>
      </c>
      <c r="AY190" s="83">
        <v>0.22800000000000001</v>
      </c>
      <c r="AZ190" s="83">
        <v>0.22900000000000001</v>
      </c>
      <c r="BA190" s="83">
        <v>0.223</v>
      </c>
    </row>
    <row r="191" spans="1:53">
      <c r="A191" s="46">
        <v>558</v>
      </c>
      <c r="N191">
        <v>0.20700000000000002</v>
      </c>
      <c r="O191">
        <v>0.22800000000000001</v>
      </c>
      <c r="P191">
        <v>0.216</v>
      </c>
      <c r="Q191">
        <v>0.22800000000000001</v>
      </c>
      <c r="S191" s="6">
        <v>558</v>
      </c>
      <c r="AF191" s="83">
        <v>0.23</v>
      </c>
      <c r="AG191" s="83">
        <v>0.24400000000000002</v>
      </c>
      <c r="AH191" s="83">
        <v>0.23</v>
      </c>
      <c r="AI191" s="83">
        <v>0.24900000000000003</v>
      </c>
      <c r="AK191" s="6">
        <v>558</v>
      </c>
      <c r="AX191" s="83">
        <v>0.23300000000000001</v>
      </c>
      <c r="AY191" s="83">
        <v>0.23700000000000002</v>
      </c>
      <c r="AZ191" s="83">
        <v>0.23300000000000001</v>
      </c>
      <c r="BA191" s="83">
        <v>0.23800000000000002</v>
      </c>
    </row>
    <row r="192" spans="1:53">
      <c r="A192" s="46">
        <v>561</v>
      </c>
      <c r="N192">
        <v>0.217</v>
      </c>
      <c r="O192">
        <v>0.23300000000000001</v>
      </c>
      <c r="P192">
        <v>0.22700000000000001</v>
      </c>
      <c r="Q192">
        <v>0.22700000000000001</v>
      </c>
      <c r="S192" s="6">
        <v>561</v>
      </c>
      <c r="AF192" s="83">
        <v>0.23400000000000001</v>
      </c>
      <c r="AG192" s="83">
        <v>0.23900000000000002</v>
      </c>
      <c r="AH192" s="83">
        <v>0.23100000000000001</v>
      </c>
      <c r="AI192" s="83">
        <v>0.24800000000000003</v>
      </c>
      <c r="AK192" s="6">
        <v>561</v>
      </c>
      <c r="AX192" s="83">
        <v>0.223</v>
      </c>
      <c r="AY192" s="83">
        <v>0.23900000000000002</v>
      </c>
      <c r="AZ192" s="83">
        <v>0.23700000000000002</v>
      </c>
      <c r="BA192" s="83">
        <v>0.24400000000000002</v>
      </c>
    </row>
    <row r="193" spans="1:53">
      <c r="A193" s="46">
        <v>564</v>
      </c>
      <c r="N193">
        <v>0.221</v>
      </c>
      <c r="O193">
        <v>0.23300000000000001</v>
      </c>
      <c r="P193">
        <v>0.221</v>
      </c>
      <c r="Q193">
        <v>0.222</v>
      </c>
      <c r="S193" s="6">
        <v>564</v>
      </c>
      <c r="AF193" s="83">
        <v>0.23700000000000002</v>
      </c>
      <c r="AG193" s="83">
        <v>0.23</v>
      </c>
      <c r="AH193" s="83">
        <v>0.23200000000000001</v>
      </c>
      <c r="AI193" s="83">
        <v>0.24300000000000002</v>
      </c>
      <c r="AK193" s="6">
        <v>564</v>
      </c>
      <c r="AX193" s="83">
        <v>0.23800000000000002</v>
      </c>
      <c r="AY193" s="83">
        <v>0.22900000000000001</v>
      </c>
      <c r="AZ193" s="83">
        <v>0.23800000000000002</v>
      </c>
      <c r="BA193" s="83">
        <v>0.24600000000000002</v>
      </c>
    </row>
    <row r="194" spans="1:53">
      <c r="A194" s="46">
        <v>567</v>
      </c>
      <c r="N194">
        <v>0.21299999999999999</v>
      </c>
      <c r="O194">
        <v>0.23</v>
      </c>
      <c r="P194">
        <v>0.20900000000000002</v>
      </c>
      <c r="Q194">
        <v>0.215</v>
      </c>
      <c r="S194" s="6">
        <v>567</v>
      </c>
      <c r="AF194" s="83">
        <v>0.24500000000000002</v>
      </c>
      <c r="AG194" s="83">
        <v>0.22500000000000001</v>
      </c>
      <c r="AH194" s="83">
        <v>0.23200000000000001</v>
      </c>
      <c r="AI194" s="83">
        <v>0.23400000000000001</v>
      </c>
      <c r="AK194" s="6">
        <v>567</v>
      </c>
      <c r="AX194" s="83">
        <v>0.23</v>
      </c>
      <c r="AY194" s="83">
        <v>0.222</v>
      </c>
      <c r="AZ194" s="83">
        <v>0.23300000000000001</v>
      </c>
      <c r="BA194" s="83">
        <v>0.24200000000000002</v>
      </c>
    </row>
    <row r="195" spans="1:53">
      <c r="A195" s="46">
        <v>570</v>
      </c>
      <c r="N195">
        <v>0.21299999999999999</v>
      </c>
      <c r="O195">
        <v>0.222</v>
      </c>
      <c r="P195">
        <v>0.21199999999999999</v>
      </c>
      <c r="Q195">
        <v>0.216</v>
      </c>
      <c r="S195" s="6">
        <v>570</v>
      </c>
      <c r="AF195" s="83">
        <v>0.24900000000000003</v>
      </c>
      <c r="AG195" s="83">
        <v>0.224</v>
      </c>
      <c r="AH195" s="83">
        <v>0.23100000000000001</v>
      </c>
      <c r="AI195" s="83">
        <v>0.22500000000000001</v>
      </c>
      <c r="AK195" s="6">
        <v>570</v>
      </c>
      <c r="AX195" s="83">
        <v>0.22900000000000001</v>
      </c>
      <c r="AY195" s="83">
        <v>0.23700000000000002</v>
      </c>
      <c r="AZ195" s="83">
        <v>0.22800000000000001</v>
      </c>
      <c r="BA195" s="83">
        <v>0.23500000000000001</v>
      </c>
    </row>
    <row r="196" spans="1:53">
      <c r="A196" s="46">
        <v>573</v>
      </c>
      <c r="N196">
        <v>0.21099999999999999</v>
      </c>
      <c r="O196">
        <v>0.20900000000000002</v>
      </c>
      <c r="P196">
        <v>0.223</v>
      </c>
      <c r="Q196">
        <v>0.216</v>
      </c>
      <c r="S196" s="6">
        <v>573</v>
      </c>
      <c r="AF196" s="83">
        <v>0.24700000000000003</v>
      </c>
      <c r="AG196" s="83">
        <v>0.23100000000000001</v>
      </c>
      <c r="AH196" s="83">
        <v>0.23300000000000001</v>
      </c>
      <c r="AI196" s="83">
        <v>0.22</v>
      </c>
      <c r="AK196" s="6">
        <v>573</v>
      </c>
      <c r="AX196" s="83">
        <v>0.224</v>
      </c>
      <c r="AY196" s="83">
        <v>0.22</v>
      </c>
      <c r="AZ196" s="83">
        <v>0.217</v>
      </c>
      <c r="BA196" s="83">
        <v>0.22600000000000001</v>
      </c>
    </row>
    <row r="197" spans="1:53">
      <c r="A197" s="46">
        <v>576</v>
      </c>
      <c r="N197">
        <v>0.216</v>
      </c>
      <c r="O197">
        <v>0.20400000000000001</v>
      </c>
      <c r="P197">
        <v>0.217</v>
      </c>
      <c r="Q197">
        <v>0.23300000000000001</v>
      </c>
      <c r="S197" s="6">
        <v>576</v>
      </c>
      <c r="AF197" s="83">
        <v>0.23900000000000002</v>
      </c>
      <c r="AG197" s="83">
        <v>0.23800000000000002</v>
      </c>
      <c r="AH197" s="83">
        <v>0.23300000000000001</v>
      </c>
      <c r="AI197" s="83">
        <v>0.21199999999999999</v>
      </c>
      <c r="AK197" s="6">
        <v>576</v>
      </c>
      <c r="AX197" s="83">
        <v>0.222</v>
      </c>
      <c r="AY197" s="83">
        <v>0.23200000000000001</v>
      </c>
      <c r="AZ197" s="83">
        <v>0.24000000000000002</v>
      </c>
      <c r="BA197" s="83">
        <v>0.219</v>
      </c>
    </row>
    <row r="198" spans="1:53">
      <c r="A198" s="46">
        <v>579</v>
      </c>
      <c r="N198">
        <v>0.223</v>
      </c>
      <c r="O198">
        <v>0.20900000000000002</v>
      </c>
      <c r="P198">
        <v>0.20600000000000002</v>
      </c>
      <c r="Q198">
        <v>0.23500000000000001</v>
      </c>
      <c r="S198" s="6">
        <v>579</v>
      </c>
      <c r="AF198" s="83">
        <v>0.22900000000000001</v>
      </c>
      <c r="AG198" s="83">
        <v>0.24400000000000002</v>
      </c>
      <c r="AH198" s="83">
        <v>0.23100000000000001</v>
      </c>
      <c r="AI198" s="83">
        <v>0.20800000000000002</v>
      </c>
      <c r="AK198" s="6">
        <v>579</v>
      </c>
      <c r="AX198" s="83">
        <v>0.224</v>
      </c>
      <c r="AY198" s="83">
        <v>0.24200000000000002</v>
      </c>
      <c r="AZ198" s="83">
        <v>0.21</v>
      </c>
      <c r="BA198" s="83">
        <v>0.219</v>
      </c>
    </row>
    <row r="199" spans="1:53">
      <c r="A199" s="46">
        <v>582</v>
      </c>
      <c r="N199">
        <v>0.22500000000000001</v>
      </c>
      <c r="O199">
        <v>0.218</v>
      </c>
      <c r="P199">
        <v>0.20900000000000002</v>
      </c>
      <c r="Q199">
        <v>0.23800000000000002</v>
      </c>
      <c r="S199" s="6">
        <v>582</v>
      </c>
      <c r="AF199" s="83">
        <v>0.24300000000000002</v>
      </c>
      <c r="AG199" s="83">
        <v>0.24400000000000002</v>
      </c>
      <c r="AH199" s="83">
        <v>0.22700000000000001</v>
      </c>
      <c r="AI199" s="83">
        <v>0.21199999999999999</v>
      </c>
      <c r="AK199" s="6">
        <v>582</v>
      </c>
      <c r="AX199" s="83">
        <v>0.23</v>
      </c>
      <c r="AY199" s="83">
        <v>0.24300000000000002</v>
      </c>
      <c r="AZ199" s="83">
        <v>0.22</v>
      </c>
      <c r="BA199" s="83">
        <v>0.22700000000000001</v>
      </c>
    </row>
    <row r="200" spans="1:53">
      <c r="A200" s="46">
        <v>585</v>
      </c>
      <c r="N200">
        <v>0.23</v>
      </c>
      <c r="O200">
        <v>0.22700000000000001</v>
      </c>
      <c r="P200">
        <v>0.22</v>
      </c>
      <c r="Q200">
        <v>0.22600000000000001</v>
      </c>
      <c r="S200" s="6">
        <v>585</v>
      </c>
      <c r="AF200" s="83">
        <v>0.214</v>
      </c>
      <c r="AG200" s="83">
        <v>0.23400000000000001</v>
      </c>
      <c r="AH200" s="83">
        <v>0.224</v>
      </c>
      <c r="AI200" s="83">
        <v>0.219</v>
      </c>
      <c r="AK200" s="6">
        <v>585</v>
      </c>
      <c r="AX200" s="83">
        <v>0.23700000000000002</v>
      </c>
      <c r="AY200" s="83">
        <v>0.23700000000000002</v>
      </c>
      <c r="AZ200" s="83">
        <v>0.224</v>
      </c>
      <c r="BA200" s="83">
        <v>0.23500000000000001</v>
      </c>
    </row>
    <row r="201" spans="1:53">
      <c r="A201" s="46">
        <v>588</v>
      </c>
      <c r="N201">
        <v>0.23400000000000001</v>
      </c>
      <c r="O201">
        <v>0.23200000000000001</v>
      </c>
      <c r="P201">
        <v>0.215</v>
      </c>
      <c r="Q201">
        <v>0.214</v>
      </c>
      <c r="S201" s="6">
        <v>588</v>
      </c>
      <c r="AF201" s="83">
        <v>0.217</v>
      </c>
      <c r="AG201" s="83">
        <v>0.224</v>
      </c>
      <c r="AH201" s="83">
        <v>0.224</v>
      </c>
      <c r="AI201" s="83">
        <v>0.23100000000000001</v>
      </c>
      <c r="AK201" s="6">
        <v>588</v>
      </c>
      <c r="AX201" s="83">
        <v>0.24100000000000002</v>
      </c>
      <c r="AY201" s="83">
        <v>0.22700000000000001</v>
      </c>
      <c r="AZ201" s="83">
        <v>0.23300000000000001</v>
      </c>
      <c r="BA201" s="83">
        <v>0.23700000000000002</v>
      </c>
    </row>
    <row r="202" spans="1:53">
      <c r="A202" s="46">
        <v>591</v>
      </c>
      <c r="N202">
        <v>0.23200000000000001</v>
      </c>
      <c r="O202">
        <v>0.23400000000000001</v>
      </c>
      <c r="P202">
        <v>0.20200000000000001</v>
      </c>
      <c r="Q202">
        <v>0.20300000000000001</v>
      </c>
      <c r="S202" s="6">
        <v>591</v>
      </c>
      <c r="AF202" s="83">
        <v>0.23</v>
      </c>
      <c r="AG202" s="83">
        <v>0.216</v>
      </c>
      <c r="AH202" s="83">
        <v>0.23100000000000001</v>
      </c>
      <c r="AI202" s="83">
        <v>0.23800000000000002</v>
      </c>
      <c r="AK202" s="6">
        <v>591</v>
      </c>
      <c r="AX202" s="83">
        <v>0.24000000000000002</v>
      </c>
      <c r="AY202" s="83">
        <v>0.223</v>
      </c>
      <c r="AZ202" s="83">
        <v>0.23800000000000002</v>
      </c>
      <c r="BA202" s="83">
        <v>0.23500000000000001</v>
      </c>
    </row>
    <row r="203" spans="1:53">
      <c r="A203" s="46">
        <v>594</v>
      </c>
      <c r="N203">
        <v>0.223</v>
      </c>
      <c r="O203">
        <v>0.22500000000000001</v>
      </c>
      <c r="P203">
        <v>0.20200000000000001</v>
      </c>
      <c r="Q203">
        <v>0.218</v>
      </c>
      <c r="S203" s="6">
        <v>594</v>
      </c>
      <c r="AF203" s="83">
        <v>0.24000000000000002</v>
      </c>
      <c r="AG203" s="83">
        <v>0.216</v>
      </c>
      <c r="AH203" s="83">
        <v>0.23400000000000001</v>
      </c>
      <c r="AI203" s="83">
        <v>0.24200000000000002</v>
      </c>
      <c r="AK203" s="6">
        <v>594</v>
      </c>
      <c r="AX203" s="83">
        <v>0.23700000000000002</v>
      </c>
      <c r="AY203" s="83">
        <v>0.23100000000000001</v>
      </c>
      <c r="AZ203" s="83">
        <v>0.24000000000000002</v>
      </c>
      <c r="BA203" s="83">
        <v>0.22600000000000001</v>
      </c>
    </row>
    <row r="204" spans="1:53">
      <c r="A204" s="46">
        <v>597</v>
      </c>
      <c r="N204">
        <v>0.217</v>
      </c>
      <c r="O204">
        <v>0.22</v>
      </c>
      <c r="P204">
        <v>0.21099999999999999</v>
      </c>
      <c r="Q204">
        <v>0.221</v>
      </c>
      <c r="S204" s="6">
        <v>597</v>
      </c>
      <c r="AF204" s="83">
        <v>0.24500000000000002</v>
      </c>
      <c r="AG204" s="83">
        <v>0.23100000000000001</v>
      </c>
      <c r="AH204" s="83">
        <v>0.24100000000000002</v>
      </c>
      <c r="AI204" s="83">
        <v>0.24200000000000002</v>
      </c>
      <c r="AK204" s="6">
        <v>597</v>
      </c>
      <c r="AX204" s="83">
        <v>0.23</v>
      </c>
      <c r="AY204" s="83">
        <v>0.23600000000000002</v>
      </c>
      <c r="AZ204" s="83">
        <v>0.23500000000000001</v>
      </c>
      <c r="BA204" s="83">
        <v>0.222</v>
      </c>
    </row>
    <row r="205" spans="1:53">
      <c r="A205" s="46">
        <v>600</v>
      </c>
      <c r="N205">
        <v>0.216</v>
      </c>
      <c r="O205">
        <v>0.21299999999999999</v>
      </c>
      <c r="P205">
        <v>0.217</v>
      </c>
      <c r="Q205">
        <v>0.223</v>
      </c>
      <c r="S205" s="6">
        <v>600</v>
      </c>
      <c r="AF205" s="83">
        <v>0.24800000000000003</v>
      </c>
      <c r="AG205" s="83">
        <v>0.23400000000000001</v>
      </c>
      <c r="AH205" s="83">
        <v>0.24300000000000002</v>
      </c>
      <c r="AI205" s="83">
        <v>0.251</v>
      </c>
      <c r="AK205" s="6">
        <v>600</v>
      </c>
      <c r="AX205" s="83">
        <v>0.22500000000000001</v>
      </c>
      <c r="AY205" s="83">
        <v>0.24600000000000002</v>
      </c>
      <c r="AZ205" s="83">
        <v>0.22500000000000001</v>
      </c>
      <c r="BA205" s="83">
        <v>0.223</v>
      </c>
    </row>
    <row r="206" spans="1:53">
      <c r="A206" s="46">
        <v>603</v>
      </c>
      <c r="N206">
        <v>0.217</v>
      </c>
      <c r="P206">
        <v>0.20300000000000001</v>
      </c>
      <c r="Q206">
        <v>0.22600000000000001</v>
      </c>
      <c r="S206" s="6">
        <v>603</v>
      </c>
      <c r="AH206" s="83">
        <v>0.24200000000000002</v>
      </c>
      <c r="AI206" s="83">
        <v>0.24900000000000003</v>
      </c>
      <c r="AK206" s="6">
        <v>603</v>
      </c>
      <c r="BA206" s="83">
        <v>0.221</v>
      </c>
    </row>
    <row r="207" spans="1:53">
      <c r="A207" s="46">
        <v>606</v>
      </c>
      <c r="N207">
        <v>0.218</v>
      </c>
      <c r="S207" s="6">
        <v>606</v>
      </c>
      <c r="AH207" s="83">
        <v>0.23</v>
      </c>
      <c r="AI207" s="83">
        <v>0.24900000000000003</v>
      </c>
    </row>
    <row r="208" spans="1:53">
      <c r="S208" s="6">
        <v>609</v>
      </c>
      <c r="AH208" s="83">
        <v>0.223</v>
      </c>
      <c r="AI208" s="83">
        <v>0.23900000000000002</v>
      </c>
    </row>
    <row r="1299" spans="1:17">
      <c r="A1299" s="89"/>
    </row>
    <row r="1300" spans="1:17">
      <c r="A1300" s="89"/>
      <c r="B1300" s="85"/>
      <c r="C1300" s="85"/>
      <c r="D1300" s="85"/>
      <c r="E1300" s="85"/>
      <c r="F1300" s="85"/>
      <c r="G1300" s="85"/>
      <c r="H1300" s="85"/>
      <c r="I1300" s="85"/>
      <c r="J1300" s="85"/>
      <c r="K1300" s="85"/>
      <c r="L1300" s="85"/>
      <c r="M1300" s="85"/>
      <c r="N1300" s="85"/>
      <c r="O1300" s="85"/>
      <c r="P1300" s="85"/>
      <c r="Q1300" s="85"/>
    </row>
    <row r="1301" spans="1:17">
      <c r="A1301" s="89"/>
      <c r="B1301" s="85"/>
      <c r="C1301" s="85"/>
      <c r="D1301" s="85"/>
      <c r="E1301" s="85"/>
      <c r="F1301" s="85"/>
      <c r="G1301" s="85"/>
      <c r="H1301" s="85"/>
      <c r="I1301" s="85"/>
      <c r="J1301" s="85"/>
      <c r="K1301" s="85"/>
      <c r="L1301" s="85"/>
      <c r="M1301" s="85"/>
      <c r="N1301" s="85"/>
      <c r="O1301" s="85"/>
      <c r="P1301" s="85"/>
      <c r="Q1301" s="85"/>
    </row>
    <row r="1302" spans="1:17">
      <c r="A1302" s="89"/>
      <c r="B1302" s="85"/>
      <c r="C1302" s="85"/>
      <c r="D1302" s="85"/>
      <c r="E1302" s="85"/>
      <c r="F1302" s="85"/>
      <c r="G1302" s="85"/>
      <c r="H1302" s="85"/>
      <c r="I1302" s="85"/>
      <c r="J1302" s="85"/>
      <c r="K1302" s="85"/>
      <c r="L1302" s="85"/>
      <c r="M1302" s="85"/>
      <c r="N1302" s="85"/>
      <c r="O1302" s="85"/>
      <c r="P1302" s="85"/>
      <c r="Q1302" s="85"/>
    </row>
    <row r="1303" spans="1:17">
      <c r="A1303" s="89"/>
      <c r="B1303" s="85"/>
      <c r="C1303" s="85"/>
      <c r="D1303" s="85"/>
      <c r="E1303" s="85"/>
      <c r="F1303" s="85"/>
      <c r="G1303" s="85"/>
      <c r="H1303" s="85"/>
      <c r="I1303" s="85"/>
      <c r="J1303" s="85"/>
      <c r="K1303" s="85"/>
      <c r="L1303" s="85"/>
      <c r="M1303" s="85"/>
      <c r="N1303" s="85"/>
      <c r="O1303" s="85"/>
      <c r="P1303" s="85"/>
      <c r="Q1303" s="85"/>
    </row>
    <row r="1304" spans="1:17">
      <c r="A1304" s="89"/>
      <c r="B1304" s="85"/>
      <c r="C1304" s="85"/>
      <c r="D1304" s="85"/>
      <c r="E1304" s="85"/>
      <c r="F1304" s="85"/>
      <c r="G1304" s="85"/>
      <c r="H1304" s="85"/>
      <c r="I1304" s="85"/>
      <c r="J1304" s="85"/>
      <c r="K1304" s="85"/>
      <c r="L1304" s="85"/>
      <c r="M1304" s="85"/>
      <c r="N1304" s="85"/>
      <c r="O1304" s="85"/>
      <c r="P1304" s="85"/>
      <c r="Q1304" s="85"/>
    </row>
    <row r="1305" spans="1:17">
      <c r="A1305" s="89"/>
      <c r="B1305" s="85"/>
      <c r="C1305" s="85"/>
      <c r="D1305" s="85"/>
      <c r="E1305" s="85"/>
      <c r="F1305" s="85"/>
      <c r="G1305" s="85"/>
      <c r="H1305" s="85"/>
      <c r="I1305" s="85"/>
      <c r="J1305" s="85"/>
      <c r="K1305" s="85"/>
      <c r="L1305" s="85"/>
      <c r="M1305" s="85"/>
      <c r="N1305" s="85"/>
      <c r="O1305" s="85"/>
      <c r="P1305" s="85"/>
      <c r="Q1305" s="85"/>
    </row>
    <row r="1306" spans="1:17">
      <c r="A1306" s="89"/>
      <c r="B1306" s="85"/>
      <c r="C1306" s="85"/>
      <c r="D1306" s="85"/>
      <c r="E1306" s="85"/>
      <c r="F1306" s="85"/>
      <c r="G1306" s="85"/>
      <c r="H1306" s="85"/>
      <c r="I1306" s="85"/>
      <c r="J1306" s="85"/>
      <c r="K1306" s="85"/>
      <c r="L1306" s="85"/>
      <c r="M1306" s="85"/>
      <c r="N1306" s="85"/>
      <c r="O1306" s="85"/>
      <c r="P1306" s="85"/>
      <c r="Q1306" s="85"/>
    </row>
    <row r="1307" spans="1:17">
      <c r="A1307" s="89"/>
      <c r="B1307" s="85"/>
      <c r="C1307" s="85"/>
      <c r="D1307" s="85"/>
      <c r="E1307" s="85"/>
      <c r="F1307" s="85"/>
      <c r="G1307" s="85"/>
      <c r="H1307" s="85"/>
      <c r="I1307" s="85"/>
      <c r="J1307" s="85"/>
      <c r="K1307" s="85"/>
      <c r="L1307" s="85"/>
      <c r="M1307" s="85"/>
      <c r="N1307" s="85"/>
      <c r="O1307" s="85"/>
      <c r="P1307" s="85"/>
      <c r="Q1307" s="85"/>
    </row>
    <row r="1308" spans="1:17">
      <c r="A1308" s="89"/>
      <c r="B1308" s="85"/>
      <c r="C1308" s="85"/>
      <c r="D1308" s="85"/>
      <c r="E1308" s="85"/>
      <c r="F1308" s="85"/>
      <c r="G1308" s="85"/>
      <c r="H1308" s="85"/>
      <c r="I1308" s="85"/>
      <c r="J1308" s="85"/>
      <c r="K1308" s="85"/>
      <c r="L1308" s="85"/>
      <c r="M1308" s="85"/>
      <c r="N1308" s="85"/>
      <c r="O1308" s="85"/>
      <c r="P1308" s="85"/>
      <c r="Q1308" s="85"/>
    </row>
    <row r="1309" spans="1:17">
      <c r="A1309" s="89"/>
      <c r="B1309" s="85"/>
      <c r="C1309" s="85"/>
      <c r="D1309" s="85"/>
      <c r="E1309" s="85"/>
      <c r="F1309" s="85"/>
      <c r="G1309" s="85"/>
      <c r="H1309" s="85"/>
      <c r="I1309" s="85"/>
      <c r="J1309" s="85"/>
      <c r="K1309" s="85"/>
      <c r="L1309" s="85"/>
      <c r="M1309" s="85"/>
      <c r="N1309" s="85"/>
      <c r="O1309" s="85"/>
      <c r="P1309" s="85"/>
      <c r="Q1309" s="85"/>
    </row>
    <row r="1310" spans="1:17">
      <c r="B1310" s="85"/>
      <c r="C1310" s="85"/>
      <c r="D1310" s="85"/>
      <c r="E1310" s="85"/>
      <c r="F1310" s="85"/>
      <c r="G1310" s="85"/>
      <c r="H1310" s="85"/>
      <c r="I1310" s="85"/>
      <c r="J1310" s="85"/>
      <c r="K1310" s="85"/>
      <c r="L1310" s="85"/>
      <c r="M1310" s="85"/>
      <c r="N1310" s="85"/>
      <c r="O1310" s="85"/>
      <c r="P1310" s="85"/>
      <c r="Q1310" s="85"/>
    </row>
    <row r="1414" spans="1:17">
      <c r="A1414" s="89"/>
    </row>
    <row r="1415" spans="1:17">
      <c r="A1415" s="89"/>
      <c r="B1415" s="85"/>
      <c r="C1415" s="85"/>
      <c r="D1415" s="85"/>
      <c r="E1415" s="85"/>
      <c r="F1415" s="85"/>
      <c r="G1415" s="85"/>
      <c r="H1415" s="85"/>
      <c r="I1415" s="85"/>
      <c r="J1415" s="85"/>
      <c r="K1415" s="85"/>
      <c r="L1415" s="85"/>
      <c r="M1415" s="85"/>
      <c r="N1415" s="85"/>
      <c r="O1415" s="85"/>
      <c r="P1415" s="85"/>
      <c r="Q1415" s="85"/>
    </row>
    <row r="1416" spans="1:17">
      <c r="A1416" s="89"/>
      <c r="B1416" s="85"/>
      <c r="C1416" s="85"/>
      <c r="D1416" s="85"/>
      <c r="E1416" s="85"/>
      <c r="F1416" s="85"/>
      <c r="G1416" s="85"/>
      <c r="H1416" s="85"/>
      <c r="I1416" s="85"/>
      <c r="J1416" s="85"/>
      <c r="K1416" s="85"/>
      <c r="L1416" s="85"/>
      <c r="M1416" s="85"/>
      <c r="N1416" s="85"/>
      <c r="O1416" s="85"/>
      <c r="P1416" s="85"/>
      <c r="Q1416" s="85"/>
    </row>
    <row r="1417" spans="1:17">
      <c r="A1417" s="89"/>
      <c r="B1417" s="85"/>
      <c r="C1417" s="85"/>
      <c r="D1417" s="85"/>
      <c r="E1417" s="85"/>
      <c r="F1417" s="85"/>
      <c r="G1417" s="85"/>
      <c r="H1417" s="85"/>
      <c r="I1417" s="85"/>
      <c r="J1417" s="85"/>
      <c r="K1417" s="85"/>
      <c r="L1417" s="85"/>
      <c r="M1417" s="85"/>
      <c r="N1417" s="85"/>
      <c r="O1417" s="85"/>
      <c r="P1417" s="85"/>
      <c r="Q1417" s="85"/>
    </row>
    <row r="1418" spans="1:17">
      <c r="A1418" s="89"/>
      <c r="B1418" s="85"/>
      <c r="C1418" s="85"/>
      <c r="D1418" s="85"/>
      <c r="E1418" s="85"/>
      <c r="F1418" s="85"/>
      <c r="G1418" s="85"/>
      <c r="H1418" s="85"/>
      <c r="I1418" s="85"/>
      <c r="J1418" s="85"/>
      <c r="K1418" s="85"/>
      <c r="L1418" s="85"/>
      <c r="M1418" s="85"/>
      <c r="N1418" s="85"/>
      <c r="O1418" s="85"/>
      <c r="P1418" s="85"/>
      <c r="Q1418" s="85"/>
    </row>
    <row r="1419" spans="1:17">
      <c r="A1419" s="89"/>
      <c r="B1419" s="85"/>
      <c r="C1419" s="85"/>
      <c r="D1419" s="85"/>
      <c r="E1419" s="85"/>
      <c r="F1419" s="85"/>
      <c r="G1419" s="85"/>
      <c r="H1419" s="85"/>
      <c r="I1419" s="85"/>
      <c r="J1419" s="85"/>
      <c r="K1419" s="85"/>
      <c r="L1419" s="85"/>
      <c r="M1419" s="85"/>
      <c r="N1419" s="85"/>
      <c r="O1419" s="85"/>
      <c r="P1419" s="85"/>
      <c r="Q1419" s="85"/>
    </row>
    <row r="1420" spans="1:17">
      <c r="A1420" s="89"/>
      <c r="B1420" s="85"/>
      <c r="C1420" s="85"/>
      <c r="D1420" s="85"/>
      <c r="E1420" s="85"/>
      <c r="F1420" s="85"/>
      <c r="G1420" s="85"/>
      <c r="H1420" s="85"/>
      <c r="I1420" s="85"/>
      <c r="J1420" s="85"/>
      <c r="K1420" s="85"/>
      <c r="L1420" s="85"/>
      <c r="M1420" s="85"/>
      <c r="N1420" s="85"/>
      <c r="O1420" s="85"/>
      <c r="P1420" s="85"/>
      <c r="Q1420" s="85"/>
    </row>
    <row r="1421" spans="1:17">
      <c r="A1421" s="89"/>
      <c r="B1421" s="85"/>
      <c r="C1421" s="85"/>
      <c r="D1421" s="85"/>
      <c r="E1421" s="85"/>
      <c r="F1421" s="85"/>
      <c r="G1421" s="85"/>
      <c r="H1421" s="85"/>
      <c r="I1421" s="85"/>
      <c r="J1421" s="85"/>
      <c r="K1421" s="85"/>
      <c r="L1421" s="85"/>
      <c r="M1421" s="85"/>
      <c r="N1421" s="85"/>
      <c r="O1421" s="85"/>
      <c r="P1421" s="85"/>
      <c r="Q1421" s="85"/>
    </row>
    <row r="1422" spans="1:17">
      <c r="A1422" s="89"/>
      <c r="B1422" s="85"/>
      <c r="C1422" s="85"/>
      <c r="D1422" s="85"/>
      <c r="E1422" s="85"/>
      <c r="F1422" s="85"/>
      <c r="G1422" s="85"/>
      <c r="H1422" s="85"/>
      <c r="I1422" s="85"/>
      <c r="J1422" s="85"/>
      <c r="K1422" s="85"/>
      <c r="L1422" s="85"/>
      <c r="M1422" s="85"/>
      <c r="N1422" s="85"/>
      <c r="O1422" s="85"/>
      <c r="P1422" s="85"/>
      <c r="Q1422" s="85"/>
    </row>
    <row r="1423" spans="1:17">
      <c r="A1423" s="89"/>
      <c r="B1423" s="85"/>
      <c r="C1423" s="85"/>
      <c r="D1423" s="85"/>
      <c r="E1423" s="85"/>
      <c r="F1423" s="85"/>
      <c r="G1423" s="85"/>
      <c r="H1423" s="85"/>
      <c r="I1423" s="85"/>
      <c r="J1423" s="85"/>
      <c r="K1423" s="85"/>
      <c r="L1423" s="85"/>
      <c r="M1423" s="85"/>
      <c r="N1423" s="85"/>
      <c r="O1423" s="85"/>
      <c r="P1423" s="85"/>
      <c r="Q1423" s="85"/>
    </row>
    <row r="1424" spans="1:17">
      <c r="B1424" s="85"/>
      <c r="C1424" s="85"/>
      <c r="D1424" s="85"/>
      <c r="E1424" s="85"/>
      <c r="F1424" s="85"/>
      <c r="G1424" s="85"/>
      <c r="H1424" s="85"/>
      <c r="I1424" s="85"/>
      <c r="J1424" s="85"/>
      <c r="K1424" s="85"/>
      <c r="L1424" s="85"/>
      <c r="M1424" s="85"/>
      <c r="N1424" s="85"/>
      <c r="O1424" s="85"/>
      <c r="P1424" s="85"/>
      <c r="Q1424" s="85"/>
    </row>
    <row r="1505" spans="1:37">
      <c r="A1505" s="46">
        <v>0.26529999999999998</v>
      </c>
      <c r="AK1505" s="6">
        <v>0</v>
      </c>
    </row>
    <row r="1522" spans="1:17">
      <c r="A1522" s="89"/>
    </row>
    <row r="1523" spans="1:17">
      <c r="A1523" s="89"/>
      <c r="B1523" s="85"/>
      <c r="C1523" s="85"/>
      <c r="D1523" s="85"/>
      <c r="E1523" s="85"/>
      <c r="F1523" s="85"/>
      <c r="G1523" s="85"/>
      <c r="H1523" s="85"/>
      <c r="I1523" s="85"/>
      <c r="J1523" s="85"/>
      <c r="K1523" s="85"/>
      <c r="L1523" s="85"/>
      <c r="M1523" s="85"/>
      <c r="N1523" s="85"/>
      <c r="O1523" s="85"/>
      <c r="P1523" s="85"/>
      <c r="Q1523" s="85"/>
    </row>
    <row r="1524" spans="1:17">
      <c r="A1524" s="89"/>
      <c r="B1524" s="85"/>
      <c r="C1524" s="85"/>
      <c r="D1524" s="85"/>
      <c r="E1524" s="85"/>
      <c r="F1524" s="85"/>
      <c r="G1524" s="85"/>
      <c r="H1524" s="85"/>
      <c r="I1524" s="85"/>
      <c r="J1524" s="85"/>
      <c r="K1524" s="85"/>
      <c r="L1524" s="85"/>
      <c r="M1524" s="85"/>
      <c r="N1524" s="85"/>
      <c r="O1524" s="85"/>
      <c r="P1524" s="85"/>
      <c r="Q1524" s="85"/>
    </row>
    <row r="1525" spans="1:17">
      <c r="A1525" s="89"/>
      <c r="B1525" s="85"/>
      <c r="C1525" s="85"/>
      <c r="D1525" s="85"/>
      <c r="E1525" s="85"/>
      <c r="F1525" s="85"/>
      <c r="G1525" s="85"/>
      <c r="H1525" s="85"/>
      <c r="I1525" s="85"/>
      <c r="J1525" s="85"/>
      <c r="K1525" s="85"/>
      <c r="L1525" s="85"/>
      <c r="M1525" s="85"/>
      <c r="N1525" s="85"/>
      <c r="O1525" s="85"/>
      <c r="P1525" s="85"/>
      <c r="Q1525" s="85"/>
    </row>
    <row r="1526" spans="1:17">
      <c r="A1526" s="89"/>
      <c r="B1526" s="85"/>
      <c r="C1526" s="85"/>
      <c r="D1526" s="85"/>
      <c r="E1526" s="85"/>
      <c r="F1526" s="85"/>
      <c r="G1526" s="85"/>
      <c r="H1526" s="85"/>
      <c r="I1526" s="85"/>
      <c r="J1526" s="85"/>
      <c r="K1526" s="85"/>
      <c r="L1526" s="85"/>
      <c r="M1526" s="85"/>
      <c r="N1526" s="85"/>
      <c r="O1526" s="85"/>
      <c r="P1526" s="85"/>
      <c r="Q1526" s="85"/>
    </row>
    <row r="1527" spans="1:17">
      <c r="A1527" s="89"/>
      <c r="B1527" s="85"/>
      <c r="C1527" s="85"/>
      <c r="D1527" s="85"/>
      <c r="E1527" s="85"/>
      <c r="F1527" s="85"/>
      <c r="G1527" s="85"/>
      <c r="H1527" s="85"/>
      <c r="I1527" s="85"/>
      <c r="J1527" s="85"/>
      <c r="K1527" s="85"/>
      <c r="L1527" s="85"/>
      <c r="M1527" s="85"/>
      <c r="N1527" s="85"/>
      <c r="O1527" s="85"/>
      <c r="P1527" s="85"/>
      <c r="Q1527" s="85"/>
    </row>
    <row r="1528" spans="1:17">
      <c r="A1528" s="89"/>
      <c r="B1528" s="85"/>
      <c r="C1528" s="85"/>
      <c r="D1528" s="85"/>
      <c r="E1528" s="85"/>
      <c r="F1528" s="85"/>
      <c r="G1528" s="85"/>
      <c r="H1528" s="85"/>
      <c r="I1528" s="85"/>
      <c r="J1528" s="85"/>
      <c r="K1528" s="85"/>
      <c r="L1528" s="85"/>
      <c r="M1528" s="85"/>
      <c r="N1528" s="85"/>
      <c r="O1528" s="85"/>
      <c r="P1528" s="85"/>
      <c r="Q1528" s="85"/>
    </row>
    <row r="1529" spans="1:17">
      <c r="A1529" s="89"/>
      <c r="B1529" s="85"/>
      <c r="C1529" s="85"/>
      <c r="D1529" s="85"/>
      <c r="E1529" s="85"/>
      <c r="F1529" s="85"/>
      <c r="G1529" s="85"/>
      <c r="H1529" s="85"/>
      <c r="I1529" s="85"/>
      <c r="J1529" s="85"/>
      <c r="K1529" s="85"/>
      <c r="L1529" s="85"/>
      <c r="M1529" s="85"/>
      <c r="N1529" s="85"/>
      <c r="O1529" s="85"/>
      <c r="P1529" s="85"/>
      <c r="Q1529" s="85"/>
    </row>
    <row r="1530" spans="1:17">
      <c r="A1530" s="89"/>
      <c r="B1530" s="85"/>
      <c r="C1530" s="85"/>
      <c r="D1530" s="85"/>
      <c r="E1530" s="85"/>
      <c r="F1530" s="85"/>
      <c r="G1530" s="85"/>
      <c r="H1530" s="85"/>
      <c r="I1530" s="85"/>
      <c r="J1530" s="85"/>
      <c r="K1530" s="85"/>
      <c r="L1530" s="85"/>
      <c r="M1530" s="85"/>
      <c r="N1530" s="85"/>
      <c r="O1530" s="85"/>
      <c r="P1530" s="85"/>
      <c r="Q1530" s="85"/>
    </row>
    <row r="1531" spans="1:17">
      <c r="A1531" s="89"/>
      <c r="B1531" s="85"/>
      <c r="C1531" s="85"/>
      <c r="D1531" s="85"/>
      <c r="E1531" s="85"/>
      <c r="F1531" s="85"/>
      <c r="G1531" s="85"/>
      <c r="H1531" s="85"/>
      <c r="I1531" s="85"/>
      <c r="J1531" s="85"/>
      <c r="K1531" s="85"/>
      <c r="L1531" s="85"/>
      <c r="M1531" s="85"/>
      <c r="N1531" s="85"/>
      <c r="O1531" s="85"/>
      <c r="P1531" s="85"/>
      <c r="Q1531" s="85"/>
    </row>
    <row r="1532" spans="1:17">
      <c r="A1532" s="89"/>
      <c r="B1532" s="85"/>
      <c r="C1532" s="85"/>
      <c r="D1532" s="85"/>
      <c r="E1532" s="85"/>
      <c r="F1532" s="85"/>
      <c r="G1532" s="85"/>
      <c r="H1532" s="85"/>
      <c r="I1532" s="85"/>
      <c r="J1532" s="85"/>
      <c r="K1532" s="85"/>
      <c r="L1532" s="85"/>
      <c r="M1532" s="85"/>
      <c r="N1532" s="85"/>
      <c r="O1532" s="85"/>
      <c r="P1532" s="85"/>
      <c r="Q1532" s="85"/>
    </row>
    <row r="1533" spans="1:17">
      <c r="B1533" s="85"/>
      <c r="C1533" s="85"/>
      <c r="D1533" s="85"/>
      <c r="E1533" s="85"/>
      <c r="F1533" s="85"/>
      <c r="G1533" s="85"/>
      <c r="H1533" s="85"/>
      <c r="I1533" s="85"/>
      <c r="J1533" s="85"/>
      <c r="K1533" s="85"/>
      <c r="L1533" s="85"/>
      <c r="M1533" s="85"/>
      <c r="N1533" s="85"/>
      <c r="O1533" s="85"/>
      <c r="P1533" s="85"/>
      <c r="Q1533" s="85"/>
    </row>
    <row r="1620" spans="1:37">
      <c r="A1620" s="46">
        <v>0.2601</v>
      </c>
      <c r="AK1620" s="6">
        <v>6.9999999999999815E-4</v>
      </c>
    </row>
    <row r="1639" spans="1:17">
      <c r="A1639" s="89"/>
    </row>
    <row r="1640" spans="1:17">
      <c r="A1640" s="89"/>
      <c r="B1640" s="85"/>
      <c r="C1640" s="85"/>
      <c r="D1640" s="85"/>
      <c r="E1640" s="85"/>
      <c r="F1640" s="85"/>
      <c r="G1640" s="85"/>
      <c r="H1640" s="85"/>
      <c r="I1640" s="85"/>
      <c r="J1640" s="85"/>
      <c r="K1640" s="85"/>
      <c r="L1640" s="85"/>
      <c r="M1640" s="85"/>
      <c r="N1640" s="85"/>
      <c r="O1640" s="85"/>
      <c r="P1640" s="85"/>
      <c r="Q1640" s="85"/>
    </row>
    <row r="1641" spans="1:17">
      <c r="A1641" s="89"/>
      <c r="B1641" s="85"/>
      <c r="C1641" s="85"/>
      <c r="D1641" s="85"/>
      <c r="E1641" s="85"/>
      <c r="F1641" s="85"/>
      <c r="G1641" s="85"/>
      <c r="H1641" s="85"/>
      <c r="I1641" s="85"/>
      <c r="J1641" s="85"/>
      <c r="K1641" s="85"/>
      <c r="L1641" s="85"/>
      <c r="M1641" s="85"/>
      <c r="N1641" s="85"/>
      <c r="O1641" s="85"/>
      <c r="P1641" s="85"/>
      <c r="Q1641" s="85"/>
    </row>
    <row r="1642" spans="1:17">
      <c r="A1642" s="89"/>
      <c r="B1642" s="85"/>
      <c r="C1642" s="85"/>
      <c r="D1642" s="85"/>
      <c r="E1642" s="85"/>
      <c r="F1642" s="85"/>
      <c r="G1642" s="85"/>
      <c r="H1642" s="85"/>
      <c r="I1642" s="85"/>
      <c r="J1642" s="85"/>
      <c r="K1642" s="85"/>
      <c r="L1642" s="85"/>
      <c r="M1642" s="85"/>
      <c r="N1642" s="85"/>
      <c r="O1642" s="85"/>
      <c r="P1642" s="85"/>
      <c r="Q1642" s="85"/>
    </row>
    <row r="1643" spans="1:17">
      <c r="A1643" s="89"/>
      <c r="B1643" s="85"/>
      <c r="C1643" s="85"/>
      <c r="D1643" s="85"/>
      <c r="E1643" s="85"/>
      <c r="F1643" s="85"/>
      <c r="G1643" s="85"/>
      <c r="H1643" s="85"/>
      <c r="I1643" s="85"/>
      <c r="J1643" s="85"/>
      <c r="K1643" s="85"/>
      <c r="L1643" s="85"/>
      <c r="M1643" s="85"/>
      <c r="N1643" s="85"/>
      <c r="O1643" s="85"/>
      <c r="P1643" s="85"/>
      <c r="Q1643" s="85"/>
    </row>
    <row r="1644" spans="1:17">
      <c r="A1644" s="89"/>
      <c r="B1644" s="85"/>
      <c r="C1644" s="85"/>
      <c r="D1644" s="85"/>
      <c r="E1644" s="85"/>
      <c r="F1644" s="85"/>
      <c r="G1644" s="85"/>
      <c r="H1644" s="85"/>
      <c r="I1644" s="85"/>
      <c r="J1644" s="85"/>
      <c r="K1644" s="85"/>
      <c r="L1644" s="85"/>
      <c r="M1644" s="85"/>
      <c r="N1644" s="85"/>
      <c r="O1644" s="85"/>
      <c r="P1644" s="85"/>
      <c r="Q1644" s="85"/>
    </row>
    <row r="1645" spans="1:17">
      <c r="A1645" s="89"/>
      <c r="B1645" s="85"/>
      <c r="C1645" s="85"/>
      <c r="D1645" s="85"/>
      <c r="E1645" s="85"/>
      <c r="F1645" s="85"/>
      <c r="G1645" s="85"/>
      <c r="H1645" s="85"/>
      <c r="I1645" s="85"/>
      <c r="J1645" s="85"/>
      <c r="K1645" s="85"/>
      <c r="L1645" s="85"/>
      <c r="M1645" s="85"/>
      <c r="N1645" s="85"/>
      <c r="O1645" s="85"/>
      <c r="P1645" s="85"/>
      <c r="Q1645" s="85"/>
    </row>
    <row r="1646" spans="1:17">
      <c r="A1646" s="89"/>
      <c r="B1646" s="85"/>
      <c r="C1646" s="85"/>
      <c r="D1646" s="85"/>
      <c r="E1646" s="85"/>
      <c r="F1646" s="85"/>
      <c r="G1646" s="85"/>
      <c r="H1646" s="85"/>
      <c r="I1646" s="85"/>
      <c r="J1646" s="85"/>
      <c r="K1646" s="85"/>
      <c r="L1646" s="85"/>
      <c r="M1646" s="85"/>
      <c r="N1646" s="85"/>
      <c r="O1646" s="85"/>
      <c r="P1646" s="85"/>
      <c r="Q1646" s="85"/>
    </row>
    <row r="1647" spans="1:17">
      <c r="A1647" s="89"/>
      <c r="B1647" s="85"/>
      <c r="C1647" s="85"/>
      <c r="D1647" s="85"/>
      <c r="E1647" s="85"/>
      <c r="F1647" s="85"/>
      <c r="G1647" s="85"/>
      <c r="H1647" s="85"/>
      <c r="I1647" s="85"/>
      <c r="J1647" s="85"/>
      <c r="K1647" s="85"/>
      <c r="L1647" s="85"/>
      <c r="M1647" s="85"/>
      <c r="N1647" s="85"/>
      <c r="O1647" s="85"/>
      <c r="P1647" s="85"/>
      <c r="Q1647" s="85"/>
    </row>
    <row r="1648" spans="1:17">
      <c r="A1648" s="89"/>
      <c r="B1648" s="85"/>
      <c r="C1648" s="85"/>
      <c r="D1648" s="85"/>
      <c r="E1648" s="85"/>
      <c r="F1648" s="85"/>
      <c r="G1648" s="85"/>
      <c r="H1648" s="85"/>
      <c r="I1648" s="85"/>
      <c r="J1648" s="85"/>
      <c r="K1648" s="85"/>
      <c r="L1648" s="85"/>
      <c r="M1648" s="85"/>
      <c r="N1648" s="85"/>
      <c r="O1648" s="85"/>
      <c r="P1648" s="85"/>
      <c r="Q1648" s="85"/>
    </row>
    <row r="1649" spans="1:17">
      <c r="A1649" s="89"/>
      <c r="B1649" s="85"/>
      <c r="C1649" s="85"/>
      <c r="D1649" s="85"/>
      <c r="E1649" s="85"/>
      <c r="F1649" s="85"/>
      <c r="G1649" s="85"/>
      <c r="H1649" s="85"/>
      <c r="I1649" s="85"/>
      <c r="J1649" s="85"/>
      <c r="K1649" s="85"/>
      <c r="L1649" s="85"/>
      <c r="M1649" s="85"/>
      <c r="N1649" s="85"/>
      <c r="O1649" s="85"/>
      <c r="P1649" s="85"/>
      <c r="Q1649" s="85"/>
    </row>
    <row r="1650" spans="1:17">
      <c r="B1650" s="85"/>
      <c r="C1650" s="85"/>
      <c r="D1650" s="85"/>
      <c r="E1650" s="85"/>
      <c r="F1650" s="85"/>
      <c r="G1650" s="85"/>
      <c r="H1650" s="85"/>
      <c r="I1650" s="85"/>
      <c r="J1650" s="85"/>
      <c r="K1650" s="85"/>
      <c r="L1650" s="85"/>
      <c r="M1650" s="85"/>
      <c r="N1650" s="85"/>
      <c r="O1650" s="85"/>
      <c r="P1650" s="85"/>
      <c r="Q1650" s="85"/>
    </row>
    <row r="1728" spans="1:37">
      <c r="A1728" s="46">
        <v>0.23845454545454545</v>
      </c>
      <c r="AK1728" s="6">
        <v>9.0909090909090673E-5</v>
      </c>
    </row>
    <row r="1845" spans="1:37">
      <c r="A1845" s="46">
        <v>0.23409090909090915</v>
      </c>
      <c r="AK1845" s="6">
        <v>0</v>
      </c>
    </row>
    <row r="2134" spans="1:17">
      <c r="A2134" s="90"/>
    </row>
    <row r="2135" spans="1:17">
      <c r="A2135" s="90"/>
      <c r="B2135" s="86"/>
      <c r="C2135" s="86"/>
      <c r="D2135" s="86"/>
      <c r="E2135" s="86"/>
      <c r="F2135" s="86"/>
      <c r="G2135" s="86"/>
      <c r="H2135" s="86"/>
      <c r="I2135" s="86"/>
      <c r="J2135" s="86"/>
      <c r="K2135" s="86"/>
      <c r="L2135" s="86"/>
      <c r="M2135" s="86"/>
      <c r="N2135" s="86"/>
      <c r="O2135" s="86"/>
      <c r="P2135" s="86"/>
      <c r="Q2135" s="86"/>
    </row>
    <row r="2136" spans="1:17">
      <c r="A2136" s="90"/>
      <c r="B2136" s="86"/>
      <c r="C2136" s="86"/>
      <c r="D2136" s="86"/>
      <c r="E2136" s="86"/>
      <c r="F2136" s="86"/>
      <c r="G2136" s="86"/>
      <c r="H2136" s="86"/>
      <c r="I2136" s="86"/>
      <c r="J2136" s="86"/>
      <c r="K2136" s="86"/>
      <c r="L2136" s="86"/>
      <c r="M2136" s="86"/>
      <c r="N2136" s="86"/>
      <c r="O2136" s="86"/>
      <c r="P2136" s="86"/>
      <c r="Q2136" s="86"/>
    </row>
    <row r="2137" spans="1:17">
      <c r="A2137" s="90"/>
      <c r="B2137" s="86"/>
      <c r="C2137" s="86"/>
      <c r="D2137" s="86"/>
      <c r="E2137" s="86"/>
      <c r="F2137" s="86"/>
      <c r="G2137" s="86"/>
      <c r="H2137" s="86"/>
      <c r="I2137" s="86"/>
      <c r="J2137" s="86"/>
      <c r="K2137" s="86"/>
      <c r="L2137" s="86"/>
      <c r="M2137" s="86"/>
      <c r="N2137" s="86"/>
      <c r="O2137" s="86"/>
      <c r="P2137" s="86"/>
      <c r="Q2137" s="86"/>
    </row>
    <row r="2138" spans="1:17">
      <c r="A2138" s="90"/>
      <c r="B2138" s="86"/>
      <c r="C2138" s="86"/>
      <c r="D2138" s="86"/>
      <c r="E2138" s="86"/>
      <c r="F2138" s="86"/>
      <c r="G2138" s="86"/>
      <c r="H2138" s="86"/>
      <c r="I2138" s="86"/>
      <c r="J2138" s="86"/>
      <c r="K2138" s="86"/>
      <c r="L2138" s="86"/>
      <c r="M2138" s="86"/>
      <c r="N2138" s="86"/>
      <c r="O2138" s="86"/>
      <c r="P2138" s="86"/>
      <c r="Q2138" s="86"/>
    </row>
    <row r="2139" spans="1:17">
      <c r="A2139" s="90"/>
      <c r="B2139" s="86"/>
      <c r="C2139" s="86"/>
      <c r="D2139" s="86"/>
      <c r="E2139" s="86"/>
      <c r="F2139" s="86"/>
      <c r="G2139" s="86"/>
      <c r="H2139" s="86"/>
      <c r="I2139" s="86"/>
      <c r="J2139" s="86"/>
      <c r="K2139" s="86"/>
      <c r="L2139" s="86"/>
      <c r="M2139" s="86"/>
      <c r="N2139" s="86"/>
      <c r="O2139" s="86"/>
      <c r="P2139" s="86"/>
      <c r="Q2139" s="86"/>
    </row>
    <row r="2140" spans="1:17">
      <c r="A2140" s="90"/>
      <c r="B2140" s="86"/>
      <c r="C2140" s="86"/>
      <c r="D2140" s="86"/>
      <c r="E2140" s="86"/>
      <c r="F2140" s="86"/>
      <c r="G2140" s="86"/>
      <c r="H2140" s="86"/>
      <c r="I2140" s="86"/>
      <c r="J2140" s="86"/>
      <c r="K2140" s="86"/>
      <c r="L2140" s="86"/>
      <c r="M2140" s="86"/>
      <c r="N2140" s="86"/>
      <c r="O2140" s="86"/>
      <c r="P2140" s="86"/>
      <c r="Q2140" s="86"/>
    </row>
    <row r="2141" spans="1:17">
      <c r="A2141" s="90"/>
      <c r="B2141" s="86"/>
      <c r="C2141" s="86"/>
      <c r="D2141" s="86"/>
      <c r="E2141" s="86"/>
      <c r="F2141" s="86"/>
      <c r="G2141" s="86"/>
      <c r="H2141" s="86"/>
      <c r="I2141" s="86"/>
      <c r="J2141" s="86"/>
      <c r="K2141" s="86"/>
      <c r="L2141" s="86"/>
      <c r="M2141" s="86"/>
      <c r="N2141" s="86"/>
      <c r="O2141" s="86"/>
      <c r="P2141" s="86"/>
      <c r="Q2141" s="86"/>
    </row>
    <row r="2142" spans="1:17">
      <c r="A2142" s="90"/>
      <c r="B2142" s="86"/>
      <c r="C2142" s="86"/>
      <c r="D2142" s="86"/>
      <c r="E2142" s="86"/>
      <c r="F2142" s="86"/>
      <c r="G2142" s="86"/>
      <c r="H2142" s="86"/>
      <c r="I2142" s="86"/>
      <c r="J2142" s="86"/>
      <c r="K2142" s="86"/>
      <c r="L2142" s="86"/>
      <c r="M2142" s="86"/>
      <c r="N2142" s="86"/>
      <c r="O2142" s="86"/>
      <c r="P2142" s="86"/>
      <c r="Q2142" s="86"/>
    </row>
    <row r="2143" spans="1:17">
      <c r="A2143" s="90"/>
      <c r="B2143" s="86"/>
      <c r="C2143" s="86"/>
      <c r="D2143" s="86"/>
      <c r="E2143" s="86"/>
      <c r="F2143" s="86"/>
      <c r="G2143" s="86"/>
      <c r="H2143" s="86"/>
      <c r="I2143" s="86"/>
      <c r="J2143" s="86"/>
      <c r="K2143" s="86"/>
      <c r="L2143" s="86"/>
      <c r="M2143" s="86"/>
      <c r="N2143" s="86"/>
      <c r="O2143" s="86"/>
      <c r="P2143" s="86"/>
      <c r="Q2143" s="86"/>
    </row>
    <row r="2144" spans="1:17">
      <c r="A2144" s="90"/>
      <c r="B2144" s="86"/>
      <c r="C2144" s="86"/>
      <c r="D2144" s="86"/>
      <c r="E2144" s="86"/>
      <c r="F2144" s="86"/>
      <c r="G2144" s="86"/>
      <c r="H2144" s="86"/>
      <c r="I2144" s="86"/>
      <c r="J2144" s="86"/>
      <c r="K2144" s="86"/>
      <c r="L2144" s="86"/>
      <c r="M2144" s="86"/>
      <c r="N2144" s="86"/>
      <c r="O2144" s="86"/>
      <c r="P2144" s="86"/>
      <c r="Q2144" s="86"/>
    </row>
    <row r="2145" spans="1:17">
      <c r="A2145" s="90"/>
      <c r="B2145" s="86"/>
      <c r="C2145" s="86"/>
      <c r="D2145" s="86"/>
      <c r="E2145" s="86"/>
      <c r="F2145" s="86"/>
      <c r="G2145" s="86"/>
      <c r="H2145" s="86"/>
      <c r="I2145" s="86"/>
      <c r="J2145" s="86"/>
      <c r="K2145" s="86"/>
      <c r="L2145" s="86"/>
      <c r="M2145" s="86"/>
      <c r="N2145" s="86"/>
      <c r="O2145" s="86"/>
      <c r="P2145" s="86"/>
      <c r="Q2145" s="86"/>
    </row>
    <row r="2146" spans="1:17">
      <c r="A2146" s="90"/>
      <c r="B2146" s="86"/>
      <c r="C2146" s="86"/>
      <c r="D2146" s="86"/>
      <c r="E2146" s="86"/>
      <c r="F2146" s="86"/>
      <c r="G2146" s="86"/>
      <c r="H2146" s="86"/>
      <c r="I2146" s="86"/>
      <c r="J2146" s="86"/>
      <c r="K2146" s="86"/>
      <c r="L2146" s="86"/>
      <c r="M2146" s="86"/>
      <c r="N2146" s="86"/>
      <c r="O2146" s="86"/>
      <c r="P2146" s="86"/>
      <c r="Q2146" s="86"/>
    </row>
    <row r="2147" spans="1:17">
      <c r="A2147" s="90"/>
      <c r="B2147" s="86"/>
      <c r="C2147" s="86"/>
      <c r="D2147" s="86"/>
      <c r="E2147" s="86"/>
      <c r="F2147" s="86"/>
      <c r="G2147" s="86"/>
      <c r="H2147" s="86"/>
      <c r="I2147" s="86"/>
      <c r="J2147" s="86"/>
      <c r="K2147" s="86"/>
      <c r="L2147" s="86"/>
      <c r="M2147" s="86"/>
      <c r="N2147" s="86"/>
      <c r="O2147" s="86"/>
      <c r="P2147" s="86"/>
      <c r="Q2147" s="86"/>
    </row>
    <row r="2148" spans="1:17">
      <c r="A2148" s="90"/>
      <c r="B2148" s="86"/>
      <c r="C2148" s="86"/>
      <c r="D2148" s="86"/>
      <c r="E2148" s="86"/>
      <c r="F2148" s="86"/>
      <c r="G2148" s="86"/>
      <c r="H2148" s="86"/>
      <c r="I2148" s="86"/>
      <c r="J2148" s="86"/>
      <c r="K2148" s="86"/>
      <c r="L2148" s="86"/>
      <c r="M2148" s="86"/>
      <c r="N2148" s="86"/>
      <c r="O2148" s="86"/>
      <c r="P2148" s="86"/>
      <c r="Q2148" s="86"/>
    </row>
    <row r="2149" spans="1:17">
      <c r="A2149" s="90"/>
      <c r="B2149" s="86"/>
      <c r="C2149" s="86"/>
      <c r="D2149" s="86"/>
      <c r="E2149" s="86"/>
      <c r="F2149" s="86"/>
      <c r="G2149" s="86"/>
      <c r="H2149" s="86"/>
      <c r="I2149" s="86"/>
      <c r="J2149" s="86"/>
      <c r="K2149" s="86"/>
      <c r="L2149" s="86"/>
      <c r="M2149" s="86"/>
      <c r="N2149" s="86"/>
      <c r="O2149" s="86"/>
      <c r="P2149" s="86"/>
      <c r="Q2149" s="86"/>
    </row>
    <row r="2150" spans="1:17">
      <c r="A2150" s="90"/>
      <c r="B2150" s="86"/>
      <c r="C2150" s="86"/>
      <c r="D2150" s="86"/>
      <c r="E2150" s="86"/>
      <c r="F2150" s="86"/>
      <c r="G2150" s="86"/>
      <c r="H2150" s="86"/>
      <c r="I2150" s="86"/>
      <c r="J2150" s="86"/>
      <c r="K2150" s="86"/>
      <c r="L2150" s="86"/>
      <c r="M2150" s="86"/>
      <c r="N2150" s="86"/>
      <c r="O2150" s="86"/>
      <c r="P2150" s="86"/>
      <c r="Q2150" s="86"/>
    </row>
    <row r="2151" spans="1:17">
      <c r="A2151" s="90"/>
      <c r="B2151" s="86"/>
      <c r="C2151" s="86"/>
      <c r="D2151" s="86"/>
      <c r="E2151" s="86"/>
      <c r="F2151" s="86"/>
      <c r="G2151" s="86"/>
      <c r="H2151" s="86"/>
      <c r="I2151" s="86"/>
      <c r="J2151" s="86"/>
      <c r="K2151" s="86"/>
      <c r="L2151" s="86"/>
      <c r="M2151" s="86"/>
      <c r="N2151" s="86"/>
      <c r="O2151" s="86"/>
      <c r="P2151" s="86"/>
      <c r="Q2151" s="86"/>
    </row>
    <row r="2152" spans="1:17">
      <c r="A2152" s="90"/>
      <c r="B2152" s="86"/>
      <c r="C2152" s="86"/>
      <c r="D2152" s="86"/>
      <c r="E2152" s="86"/>
      <c r="F2152" s="86"/>
      <c r="G2152" s="86"/>
      <c r="H2152" s="86"/>
      <c r="I2152" s="86"/>
      <c r="J2152" s="86"/>
      <c r="K2152" s="86"/>
      <c r="L2152" s="86"/>
      <c r="M2152" s="86"/>
      <c r="N2152" s="86"/>
      <c r="O2152" s="86"/>
      <c r="P2152" s="86"/>
      <c r="Q2152" s="86"/>
    </row>
    <row r="2153" spans="1:17">
      <c r="A2153" s="90"/>
      <c r="B2153" s="86"/>
      <c r="C2153" s="86"/>
      <c r="D2153" s="86"/>
      <c r="E2153" s="86"/>
      <c r="F2153" s="86"/>
      <c r="G2153" s="86"/>
      <c r="H2153" s="86"/>
      <c r="I2153" s="86"/>
      <c r="J2153" s="86"/>
      <c r="K2153" s="86"/>
      <c r="L2153" s="86"/>
      <c r="M2153" s="86"/>
      <c r="N2153" s="86"/>
      <c r="O2153" s="86"/>
      <c r="P2153" s="86"/>
      <c r="Q2153" s="86"/>
    </row>
    <row r="2154" spans="1:17">
      <c r="A2154" s="90"/>
      <c r="B2154" s="86"/>
      <c r="C2154" s="86"/>
      <c r="D2154" s="86"/>
      <c r="E2154" s="86"/>
      <c r="F2154" s="86"/>
      <c r="G2154" s="86"/>
      <c r="H2154" s="86"/>
      <c r="I2154" s="86"/>
      <c r="J2154" s="86"/>
      <c r="K2154" s="86"/>
      <c r="L2154" s="86"/>
      <c r="M2154" s="86"/>
      <c r="N2154" s="86"/>
      <c r="O2154" s="86"/>
      <c r="P2154" s="86"/>
      <c r="Q2154" s="86"/>
    </row>
    <row r="2155" spans="1:17">
      <c r="A2155" s="90"/>
      <c r="B2155" s="86"/>
      <c r="C2155" s="86"/>
      <c r="D2155" s="86"/>
      <c r="E2155" s="86"/>
      <c r="F2155" s="86"/>
      <c r="G2155" s="86"/>
      <c r="H2155" s="86"/>
      <c r="I2155" s="86"/>
      <c r="J2155" s="86"/>
      <c r="K2155" s="86"/>
      <c r="L2155" s="86"/>
      <c r="M2155" s="86"/>
      <c r="N2155" s="86"/>
      <c r="O2155" s="86"/>
      <c r="P2155" s="86"/>
      <c r="Q2155" s="86"/>
    </row>
    <row r="2156" spans="1:17">
      <c r="A2156" s="90"/>
      <c r="B2156" s="86"/>
      <c r="C2156" s="86"/>
      <c r="D2156" s="86"/>
      <c r="E2156" s="86"/>
      <c r="F2156" s="86"/>
      <c r="G2156" s="86"/>
      <c r="H2156" s="86"/>
      <c r="I2156" s="86"/>
      <c r="J2156" s="86"/>
      <c r="K2156" s="86"/>
      <c r="L2156" s="86"/>
      <c r="M2156" s="86"/>
      <c r="N2156" s="86"/>
      <c r="O2156" s="86"/>
      <c r="P2156" s="86"/>
      <c r="Q2156" s="86"/>
    </row>
    <row r="2157" spans="1:17">
      <c r="A2157" s="90"/>
      <c r="B2157" s="86"/>
      <c r="C2157" s="86"/>
      <c r="D2157" s="86"/>
      <c r="E2157" s="86"/>
      <c r="F2157" s="86"/>
      <c r="G2157" s="86"/>
      <c r="H2157" s="86"/>
      <c r="I2157" s="86"/>
      <c r="J2157" s="86"/>
      <c r="K2157" s="86"/>
      <c r="L2157" s="86"/>
      <c r="M2157" s="86"/>
      <c r="N2157" s="86"/>
      <c r="O2157" s="86"/>
      <c r="P2157" s="86"/>
      <c r="Q2157" s="86"/>
    </row>
    <row r="2158" spans="1:17">
      <c r="A2158" s="90"/>
      <c r="B2158" s="86"/>
      <c r="C2158" s="86"/>
      <c r="D2158" s="86"/>
      <c r="E2158" s="86"/>
      <c r="F2158" s="86"/>
      <c r="G2158" s="86"/>
      <c r="H2158" s="86"/>
      <c r="I2158" s="86"/>
      <c r="J2158" s="86"/>
      <c r="K2158" s="86"/>
      <c r="L2158" s="86"/>
      <c r="M2158" s="86"/>
      <c r="N2158" s="86"/>
      <c r="O2158" s="86"/>
      <c r="P2158" s="86"/>
      <c r="Q2158" s="86"/>
    </row>
    <row r="2159" spans="1:17">
      <c r="A2159" s="90"/>
      <c r="B2159" s="86"/>
      <c r="C2159" s="86"/>
      <c r="D2159" s="86"/>
      <c r="E2159" s="86"/>
      <c r="F2159" s="86"/>
      <c r="G2159" s="86"/>
      <c r="H2159" s="86"/>
      <c r="I2159" s="86"/>
      <c r="J2159" s="86"/>
      <c r="K2159" s="86"/>
      <c r="L2159" s="86"/>
      <c r="M2159" s="86"/>
      <c r="N2159" s="86"/>
      <c r="O2159" s="86"/>
      <c r="P2159" s="86"/>
      <c r="Q2159" s="86"/>
    </row>
    <row r="2160" spans="1:17">
      <c r="A2160" s="90"/>
      <c r="B2160" s="86"/>
      <c r="C2160" s="86"/>
      <c r="D2160" s="86"/>
      <c r="E2160" s="86"/>
      <c r="F2160" s="86"/>
      <c r="G2160" s="86"/>
      <c r="H2160" s="86"/>
      <c r="I2160" s="86"/>
      <c r="J2160" s="86"/>
      <c r="K2160" s="86"/>
      <c r="L2160" s="86"/>
      <c r="M2160" s="86"/>
      <c r="N2160" s="86"/>
      <c r="O2160" s="86"/>
      <c r="P2160" s="86"/>
      <c r="Q2160" s="86"/>
    </row>
    <row r="2161" spans="1:17">
      <c r="A2161" s="90"/>
      <c r="B2161" s="86"/>
      <c r="C2161" s="86"/>
      <c r="D2161" s="86"/>
      <c r="E2161" s="86"/>
      <c r="F2161" s="86"/>
      <c r="G2161" s="86"/>
      <c r="H2161" s="86"/>
      <c r="I2161" s="86"/>
      <c r="J2161" s="86"/>
      <c r="K2161" s="86"/>
      <c r="L2161" s="86"/>
      <c r="M2161" s="86"/>
      <c r="N2161" s="86"/>
      <c r="O2161" s="86"/>
      <c r="P2161" s="86"/>
      <c r="Q2161" s="86"/>
    </row>
    <row r="2162" spans="1:17">
      <c r="A2162" s="90"/>
      <c r="B2162" s="86"/>
      <c r="C2162" s="86"/>
      <c r="D2162" s="86"/>
      <c r="E2162" s="86"/>
      <c r="F2162" s="86"/>
      <c r="G2162" s="86"/>
      <c r="H2162" s="86"/>
      <c r="I2162" s="86"/>
      <c r="J2162" s="86"/>
      <c r="K2162" s="86"/>
      <c r="L2162" s="86"/>
      <c r="M2162" s="86"/>
      <c r="N2162" s="86"/>
      <c r="O2162" s="86"/>
      <c r="P2162" s="86"/>
      <c r="Q2162" s="86"/>
    </row>
    <row r="2163" spans="1:17">
      <c r="A2163" s="90"/>
      <c r="B2163" s="86"/>
      <c r="C2163" s="86"/>
      <c r="D2163" s="86"/>
      <c r="E2163" s="86"/>
      <c r="F2163" s="86"/>
      <c r="G2163" s="86"/>
      <c r="H2163" s="86"/>
      <c r="I2163" s="86"/>
      <c r="J2163" s="86"/>
      <c r="K2163" s="86"/>
      <c r="L2163" s="86"/>
      <c r="M2163" s="86"/>
      <c r="N2163" s="86"/>
      <c r="O2163" s="86"/>
      <c r="P2163" s="86"/>
      <c r="Q2163" s="86"/>
    </row>
    <row r="2164" spans="1:17">
      <c r="A2164" s="90"/>
      <c r="B2164" s="86"/>
      <c r="C2164" s="86"/>
      <c r="D2164" s="86"/>
      <c r="E2164" s="86"/>
      <c r="F2164" s="86"/>
      <c r="G2164" s="86"/>
      <c r="H2164" s="86"/>
      <c r="I2164" s="86"/>
      <c r="J2164" s="86"/>
      <c r="K2164" s="86"/>
      <c r="L2164" s="86"/>
      <c r="M2164" s="86"/>
      <c r="N2164" s="86"/>
      <c r="O2164" s="86"/>
      <c r="P2164" s="86"/>
      <c r="Q2164" s="86"/>
    </row>
    <row r="2165" spans="1:17">
      <c r="A2165" s="90"/>
      <c r="B2165" s="86"/>
      <c r="C2165" s="86"/>
      <c r="D2165" s="86"/>
      <c r="E2165" s="86"/>
      <c r="F2165" s="86"/>
      <c r="G2165" s="86"/>
      <c r="H2165" s="86"/>
      <c r="I2165" s="86"/>
      <c r="J2165" s="86"/>
      <c r="K2165" s="86"/>
      <c r="L2165" s="86"/>
      <c r="M2165" s="86"/>
      <c r="N2165" s="86"/>
      <c r="O2165" s="86"/>
      <c r="P2165" s="86"/>
      <c r="Q2165" s="86"/>
    </row>
    <row r="2166" spans="1:17">
      <c r="A2166" s="90"/>
      <c r="B2166" s="86"/>
      <c r="C2166" s="86"/>
      <c r="D2166" s="86"/>
      <c r="E2166" s="86"/>
      <c r="F2166" s="86"/>
      <c r="G2166" s="86"/>
      <c r="H2166" s="86"/>
      <c r="I2166" s="86"/>
      <c r="J2166" s="86"/>
      <c r="K2166" s="86"/>
      <c r="L2166" s="86"/>
      <c r="M2166" s="86"/>
      <c r="N2166" s="86"/>
      <c r="O2166" s="86"/>
      <c r="P2166" s="86"/>
      <c r="Q2166" s="86"/>
    </row>
    <row r="2167" spans="1:17">
      <c r="A2167" s="90"/>
      <c r="B2167" s="86"/>
      <c r="C2167" s="86"/>
      <c r="D2167" s="86"/>
      <c r="E2167" s="86"/>
      <c r="F2167" s="86"/>
      <c r="G2167" s="86"/>
      <c r="H2167" s="86"/>
      <c r="I2167" s="86"/>
      <c r="J2167" s="86"/>
      <c r="K2167" s="86"/>
      <c r="L2167" s="86"/>
      <c r="M2167" s="86"/>
      <c r="N2167" s="86"/>
      <c r="O2167" s="86"/>
      <c r="P2167" s="86"/>
      <c r="Q2167" s="86"/>
    </row>
    <row r="2168" spans="1:17">
      <c r="A2168" s="90"/>
      <c r="B2168" s="86"/>
      <c r="C2168" s="86"/>
      <c r="D2168" s="86"/>
      <c r="E2168" s="86"/>
      <c r="F2168" s="86"/>
      <c r="G2168" s="86"/>
      <c r="H2168" s="86"/>
      <c r="I2168" s="86"/>
      <c r="J2168" s="86"/>
      <c r="K2168" s="86"/>
      <c r="L2168" s="86"/>
      <c r="M2168" s="86"/>
      <c r="N2168" s="86"/>
      <c r="O2168" s="86"/>
      <c r="P2168" s="86"/>
      <c r="Q2168" s="86"/>
    </row>
    <row r="2169" spans="1:17">
      <c r="A2169" s="90"/>
      <c r="B2169" s="86"/>
      <c r="C2169" s="86"/>
      <c r="D2169" s="86"/>
      <c r="E2169" s="86"/>
      <c r="F2169" s="86"/>
      <c r="G2169" s="86"/>
      <c r="H2169" s="86"/>
      <c r="I2169" s="86"/>
      <c r="J2169" s="86"/>
      <c r="K2169" s="86"/>
      <c r="L2169" s="86"/>
      <c r="M2169" s="86"/>
      <c r="N2169" s="86"/>
      <c r="O2169" s="86"/>
      <c r="P2169" s="86"/>
      <c r="Q2169" s="86"/>
    </row>
    <row r="2170" spans="1:17">
      <c r="A2170" s="90"/>
      <c r="B2170" s="86"/>
      <c r="C2170" s="86"/>
      <c r="D2170" s="86"/>
      <c r="E2170" s="86"/>
      <c r="F2170" s="86"/>
      <c r="G2170" s="86"/>
      <c r="H2170" s="86"/>
      <c r="I2170" s="86"/>
      <c r="J2170" s="86"/>
      <c r="K2170" s="86"/>
      <c r="L2170" s="86"/>
      <c r="M2170" s="86"/>
      <c r="N2170" s="86"/>
      <c r="O2170" s="86"/>
      <c r="P2170" s="86"/>
      <c r="Q2170" s="86"/>
    </row>
    <row r="2171" spans="1:17">
      <c r="A2171" s="90"/>
      <c r="B2171" s="86"/>
      <c r="C2171" s="86"/>
      <c r="D2171" s="86"/>
      <c r="E2171" s="86"/>
      <c r="F2171" s="86"/>
      <c r="G2171" s="86"/>
      <c r="H2171" s="86"/>
      <c r="I2171" s="86"/>
      <c r="J2171" s="86"/>
      <c r="K2171" s="86"/>
      <c r="L2171" s="86"/>
      <c r="M2171" s="86"/>
      <c r="N2171" s="86"/>
      <c r="O2171" s="86"/>
      <c r="P2171" s="86"/>
      <c r="Q2171" s="86"/>
    </row>
    <row r="2172" spans="1:17">
      <c r="A2172" s="90"/>
      <c r="B2172" s="86"/>
      <c r="C2172" s="86"/>
      <c r="D2172" s="86"/>
      <c r="E2172" s="86"/>
      <c r="F2172" s="86"/>
      <c r="G2172" s="86"/>
      <c r="H2172" s="86"/>
      <c r="I2172" s="86"/>
      <c r="J2172" s="86"/>
      <c r="K2172" s="86"/>
      <c r="L2172" s="86"/>
      <c r="M2172" s="86"/>
      <c r="N2172" s="86"/>
      <c r="O2172" s="86"/>
      <c r="P2172" s="86"/>
      <c r="Q2172" s="86"/>
    </row>
    <row r="2173" spans="1:17">
      <c r="A2173" s="90"/>
      <c r="B2173" s="86"/>
      <c r="C2173" s="86"/>
      <c r="D2173" s="86"/>
      <c r="E2173" s="86"/>
      <c r="F2173" s="86"/>
      <c r="G2173" s="86"/>
      <c r="H2173" s="86"/>
      <c r="I2173" s="86"/>
      <c r="J2173" s="86"/>
      <c r="K2173" s="86"/>
      <c r="L2173" s="86"/>
      <c r="M2173" s="86"/>
      <c r="N2173" s="86"/>
      <c r="O2173" s="86"/>
      <c r="P2173" s="86"/>
      <c r="Q2173" s="86"/>
    </row>
    <row r="2174" spans="1:17">
      <c r="A2174" s="90"/>
      <c r="B2174" s="86"/>
      <c r="C2174" s="86"/>
      <c r="D2174" s="86"/>
      <c r="E2174" s="86"/>
      <c r="F2174" s="86"/>
      <c r="G2174" s="86"/>
      <c r="H2174" s="86"/>
      <c r="I2174" s="86"/>
      <c r="J2174" s="86"/>
      <c r="K2174" s="86"/>
      <c r="L2174" s="86"/>
      <c r="M2174" s="86"/>
      <c r="N2174" s="86"/>
      <c r="O2174" s="86"/>
      <c r="P2174" s="86"/>
      <c r="Q2174" s="86"/>
    </row>
    <row r="2175" spans="1:17">
      <c r="B2175" s="86"/>
      <c r="C2175" s="86"/>
      <c r="D2175" s="86"/>
      <c r="E2175" s="86"/>
      <c r="F2175" s="86"/>
      <c r="G2175" s="86"/>
      <c r="H2175" s="86"/>
      <c r="I2175" s="86"/>
      <c r="J2175" s="86"/>
      <c r="K2175" s="86"/>
      <c r="L2175" s="86"/>
      <c r="M2175" s="86"/>
      <c r="N2175" s="86"/>
      <c r="O2175" s="86"/>
      <c r="P2175" s="86"/>
      <c r="Q2175" s="86"/>
    </row>
    <row r="2249" spans="1:17">
      <c r="A2249" s="90"/>
    </row>
    <row r="2250" spans="1:17">
      <c r="A2250" s="90"/>
      <c r="B2250" s="86"/>
      <c r="C2250" s="86"/>
      <c r="D2250" s="86"/>
      <c r="E2250" s="86"/>
      <c r="F2250" s="86"/>
      <c r="G2250" s="86"/>
      <c r="H2250" s="86"/>
      <c r="I2250" s="86"/>
      <c r="J2250" s="86"/>
      <c r="K2250" s="86"/>
      <c r="L2250" s="86"/>
      <c r="M2250" s="86"/>
      <c r="N2250" s="86"/>
      <c r="O2250" s="86"/>
      <c r="P2250" s="86"/>
      <c r="Q2250" s="86"/>
    </row>
    <row r="2251" spans="1:17">
      <c r="A2251" s="90"/>
      <c r="B2251" s="86"/>
      <c r="C2251" s="86"/>
      <c r="D2251" s="86"/>
      <c r="E2251" s="86"/>
      <c r="F2251" s="86"/>
      <c r="G2251" s="86"/>
      <c r="H2251" s="86"/>
      <c r="I2251" s="86"/>
      <c r="J2251" s="86"/>
      <c r="K2251" s="86"/>
      <c r="L2251" s="86"/>
      <c r="M2251" s="86"/>
      <c r="N2251" s="86"/>
      <c r="O2251" s="86"/>
      <c r="P2251" s="86"/>
      <c r="Q2251" s="86"/>
    </row>
    <row r="2252" spans="1:17">
      <c r="A2252" s="90"/>
      <c r="B2252" s="86"/>
      <c r="C2252" s="86"/>
      <c r="D2252" s="86"/>
      <c r="E2252" s="86"/>
      <c r="F2252" s="86"/>
      <c r="G2252" s="86"/>
      <c r="H2252" s="86"/>
      <c r="I2252" s="86"/>
      <c r="J2252" s="86"/>
      <c r="K2252" s="86"/>
      <c r="L2252" s="86"/>
      <c r="M2252" s="86"/>
      <c r="N2252" s="86"/>
      <c r="O2252" s="86"/>
      <c r="P2252" s="86"/>
      <c r="Q2252" s="86"/>
    </row>
    <row r="2253" spans="1:17">
      <c r="A2253" s="90"/>
      <c r="B2253" s="86"/>
      <c r="C2253" s="86"/>
      <c r="D2253" s="86"/>
      <c r="E2253" s="86"/>
      <c r="F2253" s="86"/>
      <c r="G2253" s="86"/>
      <c r="H2253" s="86"/>
      <c r="I2253" s="86"/>
      <c r="J2253" s="86"/>
      <c r="K2253" s="86"/>
      <c r="L2253" s="86"/>
      <c r="M2253" s="86"/>
      <c r="N2253" s="86"/>
      <c r="O2253" s="86"/>
      <c r="P2253" s="86"/>
      <c r="Q2253" s="86"/>
    </row>
    <row r="2254" spans="1:17">
      <c r="A2254" s="90"/>
      <c r="B2254" s="86"/>
      <c r="C2254" s="86"/>
      <c r="D2254" s="86"/>
      <c r="E2254" s="86"/>
      <c r="F2254" s="86"/>
      <c r="G2254" s="86"/>
      <c r="H2254" s="86"/>
      <c r="I2254" s="86"/>
      <c r="J2254" s="86"/>
      <c r="K2254" s="86"/>
      <c r="L2254" s="86"/>
      <c r="M2254" s="86"/>
      <c r="N2254" s="86"/>
      <c r="O2254" s="86"/>
      <c r="P2254" s="86"/>
      <c r="Q2254" s="86"/>
    </row>
    <row r="2255" spans="1:17">
      <c r="A2255" s="90"/>
      <c r="B2255" s="86"/>
      <c r="C2255" s="86"/>
      <c r="D2255" s="86"/>
      <c r="E2255" s="86"/>
      <c r="F2255" s="86"/>
      <c r="G2255" s="86"/>
      <c r="H2255" s="86"/>
      <c r="I2255" s="86"/>
      <c r="J2255" s="86"/>
      <c r="K2255" s="86"/>
      <c r="L2255" s="86"/>
      <c r="M2255" s="86"/>
      <c r="N2255" s="86"/>
      <c r="O2255" s="86"/>
      <c r="P2255" s="86"/>
      <c r="Q2255" s="86"/>
    </row>
    <row r="2256" spans="1:17">
      <c r="A2256" s="90"/>
      <c r="B2256" s="86"/>
      <c r="C2256" s="86"/>
      <c r="D2256" s="86"/>
      <c r="E2256" s="86"/>
      <c r="F2256" s="86"/>
      <c r="G2256" s="86"/>
      <c r="H2256" s="86"/>
      <c r="I2256" s="86"/>
      <c r="J2256" s="86"/>
      <c r="K2256" s="86"/>
      <c r="L2256" s="86"/>
      <c r="M2256" s="86"/>
      <c r="N2256" s="86"/>
      <c r="O2256" s="86"/>
      <c r="P2256" s="86"/>
      <c r="Q2256" s="86"/>
    </row>
    <row r="2257" spans="1:17">
      <c r="A2257" s="90"/>
      <c r="B2257" s="86"/>
      <c r="C2257" s="86"/>
      <c r="D2257" s="86"/>
      <c r="E2257" s="86"/>
      <c r="F2257" s="86"/>
      <c r="G2257" s="86"/>
      <c r="H2257" s="86"/>
      <c r="I2257" s="86"/>
      <c r="J2257" s="86"/>
      <c r="K2257" s="86"/>
      <c r="L2257" s="86"/>
      <c r="M2257" s="86"/>
      <c r="N2257" s="86"/>
      <c r="O2257" s="86"/>
      <c r="P2257" s="86"/>
      <c r="Q2257" s="86"/>
    </row>
    <row r="2258" spans="1:17">
      <c r="A2258" s="90"/>
      <c r="B2258" s="86"/>
      <c r="C2258" s="86"/>
      <c r="D2258" s="86"/>
      <c r="E2258" s="86"/>
      <c r="F2258" s="86"/>
      <c r="G2258" s="86"/>
      <c r="H2258" s="86"/>
      <c r="I2258" s="86"/>
      <c r="J2258" s="86"/>
      <c r="K2258" s="86"/>
      <c r="L2258" s="86"/>
      <c r="M2258" s="86"/>
      <c r="N2258" s="86"/>
      <c r="O2258" s="86"/>
      <c r="P2258" s="86"/>
      <c r="Q2258" s="86"/>
    </row>
    <row r="2259" spans="1:17">
      <c r="A2259" s="90"/>
      <c r="B2259" s="86"/>
      <c r="C2259" s="86"/>
      <c r="D2259" s="86"/>
      <c r="E2259" s="86"/>
      <c r="F2259" s="86"/>
      <c r="G2259" s="86"/>
      <c r="H2259" s="86"/>
      <c r="I2259" s="86"/>
      <c r="J2259" s="86"/>
      <c r="K2259" s="86"/>
      <c r="L2259" s="86"/>
      <c r="M2259" s="86"/>
      <c r="N2259" s="86"/>
      <c r="O2259" s="86"/>
      <c r="P2259" s="86"/>
      <c r="Q2259" s="86"/>
    </row>
    <row r="2260" spans="1:17">
      <c r="A2260" s="90"/>
      <c r="B2260" s="86"/>
      <c r="C2260" s="86"/>
      <c r="D2260" s="86"/>
      <c r="E2260" s="86"/>
      <c r="F2260" s="86"/>
      <c r="G2260" s="86"/>
      <c r="H2260" s="86"/>
      <c r="I2260" s="86"/>
      <c r="J2260" s="86"/>
      <c r="K2260" s="86"/>
      <c r="L2260" s="86"/>
      <c r="M2260" s="86"/>
      <c r="N2260" s="86"/>
      <c r="O2260" s="86"/>
      <c r="P2260" s="86"/>
      <c r="Q2260" s="86"/>
    </row>
    <row r="2261" spans="1:17">
      <c r="A2261" s="90"/>
      <c r="B2261" s="86"/>
      <c r="C2261" s="86"/>
      <c r="D2261" s="86"/>
      <c r="E2261" s="86"/>
      <c r="F2261" s="86"/>
      <c r="G2261" s="86"/>
      <c r="H2261" s="86"/>
      <c r="I2261" s="86"/>
      <c r="J2261" s="86"/>
      <c r="K2261" s="86"/>
      <c r="L2261" s="86"/>
      <c r="M2261" s="86"/>
      <c r="N2261" s="86"/>
      <c r="O2261" s="86"/>
      <c r="P2261" s="86"/>
      <c r="Q2261" s="86"/>
    </row>
    <row r="2262" spans="1:17">
      <c r="A2262" s="90"/>
      <c r="B2262" s="86"/>
      <c r="C2262" s="86"/>
      <c r="D2262" s="86"/>
      <c r="E2262" s="86"/>
      <c r="F2262" s="86"/>
      <c r="G2262" s="86"/>
      <c r="H2262" s="86"/>
      <c r="I2262" s="86"/>
      <c r="J2262" s="86"/>
      <c r="K2262" s="86"/>
      <c r="L2262" s="86"/>
      <c r="M2262" s="86"/>
      <c r="N2262" s="86"/>
      <c r="O2262" s="86"/>
      <c r="P2262" s="86"/>
      <c r="Q2262" s="86"/>
    </row>
    <row r="2263" spans="1:17">
      <c r="A2263" s="90"/>
      <c r="B2263" s="86"/>
      <c r="C2263" s="86"/>
      <c r="D2263" s="86"/>
      <c r="E2263" s="86"/>
      <c r="F2263" s="86"/>
      <c r="G2263" s="86"/>
      <c r="H2263" s="86"/>
      <c r="I2263" s="86"/>
      <c r="J2263" s="86"/>
      <c r="K2263" s="86"/>
      <c r="L2263" s="86"/>
      <c r="M2263" s="86"/>
      <c r="N2263" s="86"/>
      <c r="O2263" s="86"/>
      <c r="P2263" s="86"/>
      <c r="Q2263" s="86"/>
    </row>
    <row r="2264" spans="1:17">
      <c r="A2264" s="90"/>
      <c r="B2264" s="86"/>
      <c r="C2264" s="86"/>
      <c r="D2264" s="86"/>
      <c r="E2264" s="86"/>
      <c r="F2264" s="86"/>
      <c r="G2264" s="86"/>
      <c r="H2264" s="86"/>
      <c r="I2264" s="86"/>
      <c r="J2264" s="86"/>
      <c r="K2264" s="86"/>
      <c r="L2264" s="86"/>
      <c r="M2264" s="86"/>
      <c r="N2264" s="86"/>
      <c r="O2264" s="86"/>
      <c r="P2264" s="86"/>
      <c r="Q2264" s="86"/>
    </row>
    <row r="2265" spans="1:17">
      <c r="A2265" s="90"/>
      <c r="B2265" s="86"/>
      <c r="C2265" s="86"/>
      <c r="D2265" s="86"/>
      <c r="E2265" s="86"/>
      <c r="F2265" s="86"/>
      <c r="G2265" s="86"/>
      <c r="H2265" s="86"/>
      <c r="I2265" s="86"/>
      <c r="J2265" s="86"/>
      <c r="K2265" s="86"/>
      <c r="L2265" s="86"/>
      <c r="M2265" s="86"/>
      <c r="N2265" s="86"/>
      <c r="O2265" s="86"/>
      <c r="P2265" s="86"/>
      <c r="Q2265" s="86"/>
    </row>
    <row r="2266" spans="1:17">
      <c r="A2266" s="90"/>
      <c r="B2266" s="86"/>
      <c r="C2266" s="86"/>
      <c r="D2266" s="86"/>
      <c r="E2266" s="86"/>
      <c r="F2266" s="86"/>
      <c r="G2266" s="86"/>
      <c r="H2266" s="86"/>
      <c r="I2266" s="86"/>
      <c r="J2266" s="86"/>
      <c r="K2266" s="86"/>
      <c r="L2266" s="86"/>
      <c r="M2266" s="86"/>
      <c r="N2266" s="86"/>
      <c r="O2266" s="86"/>
      <c r="P2266" s="86"/>
      <c r="Q2266" s="86"/>
    </row>
    <row r="2267" spans="1:17">
      <c r="A2267" s="90"/>
      <c r="B2267" s="86"/>
      <c r="C2267" s="86"/>
      <c r="D2267" s="86"/>
      <c r="E2267" s="86"/>
      <c r="F2267" s="86"/>
      <c r="G2267" s="86"/>
      <c r="H2267" s="86"/>
      <c r="I2267" s="86"/>
      <c r="J2267" s="86"/>
      <c r="K2267" s="86"/>
      <c r="L2267" s="86"/>
      <c r="M2267" s="86"/>
      <c r="N2267" s="86"/>
      <c r="O2267" s="86"/>
      <c r="P2267" s="86"/>
      <c r="Q2267" s="86"/>
    </row>
    <row r="2268" spans="1:17">
      <c r="A2268" s="90"/>
      <c r="B2268" s="86"/>
      <c r="C2268" s="86"/>
      <c r="D2268" s="86"/>
      <c r="E2268" s="86"/>
      <c r="F2268" s="86"/>
      <c r="G2268" s="86"/>
      <c r="H2268" s="86"/>
      <c r="I2268" s="86"/>
      <c r="J2268" s="86"/>
      <c r="K2268" s="86"/>
      <c r="L2268" s="86"/>
      <c r="M2268" s="86"/>
      <c r="N2268" s="86"/>
      <c r="O2268" s="86"/>
      <c r="P2268" s="86"/>
      <c r="Q2268" s="86"/>
    </row>
    <row r="2269" spans="1:17">
      <c r="A2269" s="90"/>
      <c r="B2269" s="86"/>
      <c r="C2269" s="86"/>
      <c r="D2269" s="86"/>
      <c r="E2269" s="86"/>
      <c r="F2269" s="86"/>
      <c r="G2269" s="86"/>
      <c r="H2269" s="86"/>
      <c r="I2269" s="86"/>
      <c r="J2269" s="86"/>
      <c r="K2269" s="86"/>
      <c r="L2269" s="86"/>
      <c r="M2269" s="86"/>
      <c r="N2269" s="86"/>
      <c r="O2269" s="86"/>
      <c r="P2269" s="86"/>
      <c r="Q2269" s="86"/>
    </row>
    <row r="2270" spans="1:17">
      <c r="A2270" s="90"/>
      <c r="B2270" s="86"/>
      <c r="C2270" s="86"/>
      <c r="D2270" s="86"/>
      <c r="E2270" s="86"/>
      <c r="F2270" s="86"/>
      <c r="G2270" s="86"/>
      <c r="H2270" s="86"/>
      <c r="I2270" s="86"/>
      <c r="J2270" s="86"/>
      <c r="K2270" s="86"/>
      <c r="L2270" s="86"/>
      <c r="M2270" s="86"/>
      <c r="N2270" s="86"/>
      <c r="O2270" s="86"/>
      <c r="P2270" s="86"/>
      <c r="Q2270" s="86"/>
    </row>
    <row r="2271" spans="1:17">
      <c r="A2271" s="90"/>
      <c r="B2271" s="86"/>
      <c r="C2271" s="86"/>
      <c r="D2271" s="86"/>
      <c r="E2271" s="86"/>
      <c r="F2271" s="86"/>
      <c r="G2271" s="86"/>
      <c r="H2271" s="86"/>
      <c r="I2271" s="86"/>
      <c r="J2271" s="86"/>
      <c r="K2271" s="86"/>
      <c r="L2271" s="86"/>
      <c r="M2271" s="86"/>
      <c r="N2271" s="86"/>
      <c r="O2271" s="86"/>
      <c r="P2271" s="86"/>
      <c r="Q2271" s="86"/>
    </row>
    <row r="2272" spans="1:17">
      <c r="A2272" s="90"/>
      <c r="B2272" s="86"/>
      <c r="C2272" s="86"/>
      <c r="D2272" s="86"/>
      <c r="E2272" s="86"/>
      <c r="F2272" s="86"/>
      <c r="G2272" s="86"/>
      <c r="H2272" s="86"/>
      <c r="I2272" s="86"/>
      <c r="J2272" s="86"/>
      <c r="K2272" s="86"/>
      <c r="L2272" s="86"/>
      <c r="M2272" s="86"/>
      <c r="N2272" s="86"/>
      <c r="O2272" s="86"/>
      <c r="P2272" s="86"/>
      <c r="Q2272" s="86"/>
    </row>
    <row r="2273" spans="1:17">
      <c r="A2273" s="90"/>
      <c r="B2273" s="86"/>
      <c r="C2273" s="86"/>
      <c r="D2273" s="86"/>
      <c r="E2273" s="86"/>
      <c r="F2273" s="86"/>
      <c r="G2273" s="86"/>
      <c r="H2273" s="86"/>
      <c r="I2273" s="86"/>
      <c r="J2273" s="86"/>
      <c r="K2273" s="86"/>
      <c r="L2273" s="86"/>
      <c r="M2273" s="86"/>
      <c r="N2273" s="86"/>
      <c r="O2273" s="86"/>
      <c r="P2273" s="86"/>
      <c r="Q2273" s="86"/>
    </row>
    <row r="2274" spans="1:17">
      <c r="A2274" s="90"/>
      <c r="B2274" s="86"/>
      <c r="C2274" s="86"/>
      <c r="D2274" s="86"/>
      <c r="E2274" s="86"/>
      <c r="F2274" s="86"/>
      <c r="G2274" s="86"/>
      <c r="H2274" s="86"/>
      <c r="I2274" s="86"/>
      <c r="J2274" s="86"/>
      <c r="K2274" s="86"/>
      <c r="L2274" s="86"/>
      <c r="M2274" s="86"/>
      <c r="N2274" s="86"/>
      <c r="O2274" s="86"/>
      <c r="P2274" s="86"/>
      <c r="Q2274" s="86"/>
    </row>
    <row r="2275" spans="1:17">
      <c r="A2275" s="90"/>
      <c r="B2275" s="86"/>
      <c r="C2275" s="86"/>
      <c r="D2275" s="86"/>
      <c r="E2275" s="86"/>
      <c r="F2275" s="86"/>
      <c r="G2275" s="86"/>
      <c r="H2275" s="86"/>
      <c r="I2275" s="86"/>
      <c r="J2275" s="86"/>
      <c r="K2275" s="86"/>
      <c r="L2275" s="86"/>
      <c r="M2275" s="86"/>
      <c r="N2275" s="86"/>
      <c r="O2275" s="86"/>
      <c r="P2275" s="86"/>
      <c r="Q2275" s="86"/>
    </row>
    <row r="2276" spans="1:17">
      <c r="A2276" s="90"/>
      <c r="B2276" s="86"/>
      <c r="C2276" s="86"/>
      <c r="D2276" s="86"/>
      <c r="E2276" s="86"/>
      <c r="F2276" s="86"/>
      <c r="G2276" s="86"/>
      <c r="H2276" s="86"/>
      <c r="I2276" s="86"/>
      <c r="J2276" s="86"/>
      <c r="K2276" s="86"/>
      <c r="L2276" s="86"/>
      <c r="M2276" s="86"/>
      <c r="N2276" s="86"/>
      <c r="O2276" s="86"/>
      <c r="P2276" s="86"/>
      <c r="Q2276" s="86"/>
    </row>
    <row r="2277" spans="1:17">
      <c r="A2277" s="90"/>
      <c r="B2277" s="86"/>
      <c r="C2277" s="86"/>
      <c r="D2277" s="86"/>
      <c r="E2277" s="86"/>
      <c r="F2277" s="86"/>
      <c r="G2277" s="86"/>
      <c r="H2277" s="86"/>
      <c r="I2277" s="86"/>
      <c r="J2277" s="86"/>
      <c r="K2277" s="86"/>
      <c r="L2277" s="86"/>
      <c r="M2277" s="86"/>
      <c r="N2277" s="86"/>
      <c r="O2277" s="86"/>
      <c r="P2277" s="86"/>
      <c r="Q2277" s="86"/>
    </row>
    <row r="2278" spans="1:17">
      <c r="A2278" s="90"/>
      <c r="B2278" s="86"/>
      <c r="C2278" s="86"/>
      <c r="D2278" s="86"/>
      <c r="E2278" s="86"/>
      <c r="F2278" s="86"/>
      <c r="G2278" s="86"/>
      <c r="H2278" s="86"/>
      <c r="I2278" s="86"/>
      <c r="J2278" s="86"/>
      <c r="K2278" s="86"/>
      <c r="L2278" s="86"/>
      <c r="M2278" s="86"/>
      <c r="N2278" s="86"/>
      <c r="O2278" s="86"/>
      <c r="P2278" s="86"/>
      <c r="Q2278" s="86"/>
    </row>
    <row r="2279" spans="1:17">
      <c r="A2279" s="90"/>
      <c r="B2279" s="86"/>
      <c r="C2279" s="86"/>
      <c r="D2279" s="86"/>
      <c r="E2279" s="86"/>
      <c r="F2279" s="86"/>
      <c r="G2279" s="86"/>
      <c r="H2279" s="86"/>
      <c r="I2279" s="86"/>
      <c r="J2279" s="86"/>
      <c r="K2279" s="86"/>
      <c r="L2279" s="86"/>
      <c r="M2279" s="86"/>
      <c r="N2279" s="86"/>
      <c r="O2279" s="86"/>
      <c r="P2279" s="86"/>
      <c r="Q2279" s="86"/>
    </row>
    <row r="2280" spans="1:17">
      <c r="A2280" s="90"/>
      <c r="B2280" s="86"/>
      <c r="C2280" s="86"/>
      <c r="D2280" s="86"/>
      <c r="E2280" s="86"/>
      <c r="F2280" s="86"/>
      <c r="G2280" s="86"/>
      <c r="H2280" s="86"/>
      <c r="I2280" s="86"/>
      <c r="J2280" s="86"/>
      <c r="K2280" s="86"/>
      <c r="L2280" s="86"/>
      <c r="M2280" s="86"/>
      <c r="N2280" s="86"/>
      <c r="O2280" s="86"/>
      <c r="P2280" s="86"/>
      <c r="Q2280" s="86"/>
    </row>
    <row r="2281" spans="1:17">
      <c r="A2281" s="90"/>
      <c r="B2281" s="86"/>
      <c r="C2281" s="86"/>
      <c r="D2281" s="86"/>
      <c r="E2281" s="86"/>
      <c r="F2281" s="86"/>
      <c r="G2281" s="86"/>
      <c r="H2281" s="86"/>
      <c r="I2281" s="86"/>
      <c r="J2281" s="86"/>
      <c r="K2281" s="86"/>
      <c r="L2281" s="86"/>
      <c r="M2281" s="86"/>
      <c r="N2281" s="86"/>
      <c r="O2281" s="86"/>
      <c r="P2281" s="86"/>
      <c r="Q2281" s="86"/>
    </row>
    <row r="2282" spans="1:17">
      <c r="A2282" s="90"/>
      <c r="B2282" s="86"/>
      <c r="C2282" s="86"/>
      <c r="D2282" s="86"/>
      <c r="E2282" s="86"/>
      <c r="F2282" s="86"/>
      <c r="G2282" s="86"/>
      <c r="H2282" s="86"/>
      <c r="I2282" s="86"/>
      <c r="J2282" s="86"/>
      <c r="K2282" s="86"/>
      <c r="L2282" s="86"/>
      <c r="M2282" s="86"/>
      <c r="N2282" s="86"/>
      <c r="O2282" s="86"/>
      <c r="P2282" s="86"/>
      <c r="Q2282" s="86"/>
    </row>
    <row r="2283" spans="1:17">
      <c r="A2283" s="90"/>
      <c r="B2283" s="86"/>
      <c r="C2283" s="86"/>
      <c r="D2283" s="86"/>
      <c r="E2283" s="86"/>
      <c r="F2283" s="86"/>
      <c r="G2283" s="86"/>
      <c r="H2283" s="86"/>
      <c r="I2283" s="86"/>
      <c r="J2283" s="86"/>
      <c r="K2283" s="86"/>
      <c r="L2283" s="86"/>
      <c r="M2283" s="86"/>
      <c r="N2283" s="86"/>
      <c r="O2283" s="86"/>
      <c r="P2283" s="86"/>
      <c r="Q2283" s="86"/>
    </row>
    <row r="2284" spans="1:17">
      <c r="A2284" s="90"/>
      <c r="B2284" s="86"/>
      <c r="C2284" s="86"/>
      <c r="D2284" s="86"/>
      <c r="E2284" s="86"/>
      <c r="F2284" s="86"/>
      <c r="G2284" s="86"/>
      <c r="H2284" s="86"/>
      <c r="I2284" s="86"/>
      <c r="J2284" s="86"/>
      <c r="K2284" s="86"/>
      <c r="L2284" s="86"/>
      <c r="M2284" s="86"/>
      <c r="N2284" s="86"/>
      <c r="O2284" s="86"/>
      <c r="P2284" s="86"/>
      <c r="Q2284" s="86"/>
    </row>
    <row r="2285" spans="1:17">
      <c r="A2285" s="90"/>
      <c r="B2285" s="86"/>
      <c r="C2285" s="86"/>
      <c r="D2285" s="86"/>
      <c r="E2285" s="86"/>
      <c r="F2285" s="86"/>
      <c r="G2285" s="86"/>
      <c r="H2285" s="86"/>
      <c r="I2285" s="86"/>
      <c r="J2285" s="86"/>
      <c r="K2285" s="86"/>
      <c r="L2285" s="86"/>
      <c r="M2285" s="86"/>
      <c r="N2285" s="86"/>
      <c r="O2285" s="86"/>
      <c r="P2285" s="86"/>
      <c r="Q2285" s="86"/>
    </row>
    <row r="2286" spans="1:17">
      <c r="A2286" s="90"/>
      <c r="B2286" s="86"/>
      <c r="C2286" s="86"/>
      <c r="D2286" s="86"/>
      <c r="E2286" s="86"/>
      <c r="F2286" s="86"/>
      <c r="G2286" s="86"/>
      <c r="H2286" s="86"/>
      <c r="I2286" s="86"/>
      <c r="J2286" s="86"/>
      <c r="K2286" s="86"/>
      <c r="L2286" s="86"/>
      <c r="M2286" s="86"/>
      <c r="N2286" s="86"/>
      <c r="O2286" s="86"/>
      <c r="P2286" s="86"/>
      <c r="Q2286" s="86"/>
    </row>
    <row r="2287" spans="1:17">
      <c r="A2287" s="90"/>
      <c r="B2287" s="86"/>
      <c r="C2287" s="86"/>
      <c r="D2287" s="86"/>
      <c r="E2287" s="86"/>
      <c r="F2287" s="86"/>
      <c r="G2287" s="86"/>
      <c r="H2287" s="86"/>
      <c r="I2287" s="86"/>
      <c r="J2287" s="86"/>
      <c r="K2287" s="86"/>
      <c r="L2287" s="86"/>
      <c r="M2287" s="86"/>
      <c r="N2287" s="86"/>
      <c r="O2287" s="86"/>
      <c r="P2287" s="86"/>
      <c r="Q2287" s="86"/>
    </row>
    <row r="2288" spans="1:17">
      <c r="A2288" s="90"/>
      <c r="B2288" s="86"/>
      <c r="C2288" s="86"/>
      <c r="D2288" s="86"/>
      <c r="E2288" s="86"/>
      <c r="F2288" s="86"/>
      <c r="G2288" s="86"/>
      <c r="H2288" s="86"/>
      <c r="I2288" s="86"/>
      <c r="J2288" s="86"/>
      <c r="K2288" s="86"/>
      <c r="L2288" s="86"/>
      <c r="M2288" s="86"/>
      <c r="N2288" s="86"/>
      <c r="O2288" s="86"/>
      <c r="P2288" s="86"/>
      <c r="Q2288" s="86"/>
    </row>
    <row r="2289" spans="1:17">
      <c r="A2289" s="90"/>
      <c r="B2289" s="86"/>
      <c r="C2289" s="86"/>
      <c r="D2289" s="86"/>
      <c r="E2289" s="86"/>
      <c r="F2289" s="86"/>
      <c r="G2289" s="86"/>
      <c r="H2289" s="86"/>
      <c r="I2289" s="86"/>
      <c r="J2289" s="86"/>
      <c r="K2289" s="86"/>
      <c r="L2289" s="86"/>
      <c r="M2289" s="86"/>
      <c r="N2289" s="86"/>
      <c r="O2289" s="86"/>
      <c r="P2289" s="86"/>
      <c r="Q2289" s="86"/>
    </row>
    <row r="2290" spans="1:17">
      <c r="A2290" s="90"/>
      <c r="B2290" s="86"/>
      <c r="C2290" s="86"/>
      <c r="D2290" s="86"/>
      <c r="E2290" s="86"/>
      <c r="F2290" s="86"/>
      <c r="G2290" s="86"/>
      <c r="H2290" s="86"/>
      <c r="I2290" s="86"/>
      <c r="J2290" s="86"/>
      <c r="K2290" s="86"/>
      <c r="L2290" s="86"/>
      <c r="M2290" s="86"/>
      <c r="N2290" s="86"/>
      <c r="O2290" s="86"/>
      <c r="P2290" s="86"/>
      <c r="Q2290" s="86"/>
    </row>
    <row r="2291" spans="1:17">
      <c r="B2291" s="86"/>
      <c r="C2291" s="86"/>
      <c r="D2291" s="86"/>
      <c r="E2291" s="86"/>
      <c r="F2291" s="86"/>
      <c r="G2291" s="86"/>
      <c r="H2291" s="86"/>
      <c r="I2291" s="86"/>
      <c r="J2291" s="86"/>
      <c r="K2291" s="86"/>
      <c r="L2291" s="86"/>
      <c r="M2291" s="86"/>
      <c r="N2291" s="86"/>
      <c r="O2291" s="86"/>
      <c r="P2291" s="86"/>
      <c r="Q2291" s="86"/>
    </row>
    <row r="2340" spans="1:37">
      <c r="A2340" s="46">
        <v>0.22785365853658543</v>
      </c>
      <c r="AK2340" s="6">
        <v>9.0073170731707314E-2</v>
      </c>
    </row>
    <row r="2348" spans="1:37">
      <c r="A2348" s="90"/>
    </row>
    <row r="2349" spans="1:37">
      <c r="A2349" s="90"/>
      <c r="B2349" s="86"/>
      <c r="C2349" s="86"/>
      <c r="D2349" s="86"/>
      <c r="E2349" s="86"/>
      <c r="F2349" s="86"/>
      <c r="G2349" s="86"/>
      <c r="H2349" s="86"/>
      <c r="I2349" s="86"/>
      <c r="J2349" s="86"/>
      <c r="K2349" s="86"/>
      <c r="L2349" s="86"/>
      <c r="M2349" s="86"/>
      <c r="N2349" s="86"/>
      <c r="O2349" s="86"/>
      <c r="P2349" s="86"/>
      <c r="Q2349" s="86"/>
    </row>
    <row r="2350" spans="1:37">
      <c r="A2350" s="90"/>
      <c r="B2350" s="86"/>
      <c r="C2350" s="86"/>
      <c r="D2350" s="86"/>
      <c r="E2350" s="86"/>
      <c r="F2350" s="86"/>
      <c r="G2350" s="86"/>
      <c r="H2350" s="86"/>
      <c r="I2350" s="86"/>
      <c r="J2350" s="86"/>
      <c r="K2350" s="86"/>
      <c r="L2350" s="86"/>
      <c r="M2350" s="86"/>
      <c r="N2350" s="86"/>
      <c r="O2350" s="86"/>
      <c r="P2350" s="86"/>
      <c r="Q2350" s="86"/>
    </row>
    <row r="2351" spans="1:37">
      <c r="A2351" s="90"/>
      <c r="B2351" s="86"/>
      <c r="C2351" s="86"/>
      <c r="D2351" s="86"/>
      <c r="E2351" s="86"/>
      <c r="F2351" s="86"/>
      <c r="G2351" s="86"/>
      <c r="H2351" s="86"/>
      <c r="I2351" s="86"/>
      <c r="J2351" s="86"/>
      <c r="K2351" s="86"/>
      <c r="L2351" s="86"/>
      <c r="M2351" s="86"/>
      <c r="N2351" s="86"/>
      <c r="O2351" s="86"/>
      <c r="P2351" s="86"/>
      <c r="Q2351" s="86"/>
    </row>
    <row r="2352" spans="1:37">
      <c r="A2352" s="90"/>
      <c r="B2352" s="86"/>
      <c r="C2352" s="86"/>
      <c r="D2352" s="86"/>
      <c r="E2352" s="86"/>
      <c r="F2352" s="86"/>
      <c r="G2352" s="86"/>
      <c r="H2352" s="86"/>
      <c r="I2352" s="86"/>
      <c r="J2352" s="86"/>
      <c r="K2352" s="86"/>
      <c r="L2352" s="86"/>
      <c r="M2352" s="86"/>
      <c r="N2352" s="86"/>
      <c r="O2352" s="86"/>
      <c r="P2352" s="86"/>
      <c r="Q2352" s="86"/>
    </row>
    <row r="2353" spans="1:17">
      <c r="A2353" s="90"/>
      <c r="B2353" s="86"/>
      <c r="C2353" s="86"/>
      <c r="D2353" s="86"/>
      <c r="E2353" s="86"/>
      <c r="F2353" s="86"/>
      <c r="G2353" s="86"/>
      <c r="H2353" s="86"/>
      <c r="I2353" s="86"/>
      <c r="J2353" s="86"/>
      <c r="K2353" s="86"/>
      <c r="L2353" s="86"/>
      <c r="M2353" s="86"/>
      <c r="N2353" s="86"/>
      <c r="O2353" s="86"/>
      <c r="P2353" s="86"/>
      <c r="Q2353" s="86"/>
    </row>
    <row r="2354" spans="1:17">
      <c r="A2354" s="90"/>
      <c r="B2354" s="86"/>
      <c r="C2354" s="86"/>
      <c r="D2354" s="86"/>
      <c r="E2354" s="86"/>
      <c r="F2354" s="86"/>
      <c r="G2354" s="86"/>
      <c r="H2354" s="86"/>
      <c r="I2354" s="86"/>
      <c r="J2354" s="86"/>
      <c r="K2354" s="86"/>
      <c r="L2354" s="86"/>
      <c r="M2354" s="86"/>
      <c r="N2354" s="86"/>
      <c r="O2354" s="86"/>
      <c r="P2354" s="86"/>
      <c r="Q2354" s="86"/>
    </row>
    <row r="2355" spans="1:17">
      <c r="A2355" s="90"/>
      <c r="B2355" s="86"/>
      <c r="C2355" s="86"/>
      <c r="D2355" s="86"/>
      <c r="E2355" s="86"/>
      <c r="F2355" s="86"/>
      <c r="G2355" s="86"/>
      <c r="H2355" s="86"/>
      <c r="I2355" s="86"/>
      <c r="J2355" s="86"/>
      <c r="K2355" s="86"/>
      <c r="L2355" s="86"/>
      <c r="M2355" s="86"/>
      <c r="N2355" s="86"/>
      <c r="O2355" s="86"/>
      <c r="P2355" s="86"/>
      <c r="Q2355" s="86"/>
    </row>
    <row r="2356" spans="1:17">
      <c r="A2356" s="90"/>
      <c r="B2356" s="86"/>
      <c r="C2356" s="86"/>
      <c r="D2356" s="86"/>
      <c r="E2356" s="86"/>
      <c r="F2356" s="86"/>
      <c r="G2356" s="86"/>
      <c r="H2356" s="86"/>
      <c r="I2356" s="86"/>
      <c r="J2356" s="86"/>
      <c r="K2356" s="86"/>
      <c r="L2356" s="86"/>
      <c r="M2356" s="86"/>
      <c r="N2356" s="86"/>
      <c r="O2356" s="86"/>
      <c r="P2356" s="86"/>
      <c r="Q2356" s="86"/>
    </row>
    <row r="2357" spans="1:17">
      <c r="A2357" s="90"/>
      <c r="B2357" s="86"/>
      <c r="C2357" s="86"/>
      <c r="D2357" s="86"/>
      <c r="E2357" s="86"/>
      <c r="F2357" s="86"/>
      <c r="G2357" s="86"/>
      <c r="H2357" s="86"/>
      <c r="I2357" s="86"/>
      <c r="J2357" s="86"/>
      <c r="K2357" s="86"/>
      <c r="L2357" s="86"/>
      <c r="M2357" s="86"/>
      <c r="N2357" s="86"/>
      <c r="O2357" s="86"/>
      <c r="P2357" s="86"/>
      <c r="Q2357" s="86"/>
    </row>
    <row r="2358" spans="1:17">
      <c r="A2358" s="90"/>
      <c r="B2358" s="86"/>
      <c r="C2358" s="86"/>
      <c r="D2358" s="86"/>
      <c r="E2358" s="86"/>
      <c r="F2358" s="86"/>
      <c r="G2358" s="86"/>
      <c r="H2358" s="86"/>
      <c r="I2358" s="86"/>
      <c r="J2358" s="86"/>
      <c r="K2358" s="86"/>
      <c r="L2358" s="86"/>
      <c r="M2358" s="86"/>
      <c r="N2358" s="86"/>
      <c r="O2358" s="86"/>
      <c r="P2358" s="86"/>
      <c r="Q2358" s="86"/>
    </row>
    <row r="2359" spans="1:17">
      <c r="A2359" s="90"/>
      <c r="B2359" s="86"/>
      <c r="C2359" s="86"/>
      <c r="D2359" s="86"/>
      <c r="E2359" s="86"/>
      <c r="F2359" s="86"/>
      <c r="G2359" s="86"/>
      <c r="H2359" s="86"/>
      <c r="I2359" s="86"/>
      <c r="J2359" s="86"/>
      <c r="K2359" s="86"/>
      <c r="L2359" s="86"/>
      <c r="M2359" s="86"/>
      <c r="N2359" s="86"/>
      <c r="O2359" s="86"/>
      <c r="P2359" s="86"/>
      <c r="Q2359" s="86"/>
    </row>
    <row r="2360" spans="1:17">
      <c r="A2360" s="90"/>
      <c r="B2360" s="86"/>
      <c r="C2360" s="86"/>
      <c r="D2360" s="86"/>
      <c r="E2360" s="86"/>
      <c r="F2360" s="86"/>
      <c r="G2360" s="86"/>
      <c r="H2360" s="86"/>
      <c r="I2360" s="86"/>
      <c r="J2360" s="86"/>
      <c r="K2360" s="86"/>
      <c r="L2360" s="86"/>
      <c r="M2360" s="86"/>
      <c r="N2360" s="86"/>
      <c r="O2360" s="86"/>
      <c r="P2360" s="86"/>
      <c r="Q2360" s="86"/>
    </row>
    <row r="2361" spans="1:17">
      <c r="A2361" s="90"/>
      <c r="B2361" s="86"/>
      <c r="C2361" s="86"/>
      <c r="D2361" s="86"/>
      <c r="E2361" s="86"/>
      <c r="F2361" s="86"/>
      <c r="G2361" s="86"/>
      <c r="H2361" s="86"/>
      <c r="I2361" s="86"/>
      <c r="J2361" s="86"/>
      <c r="K2361" s="86"/>
      <c r="L2361" s="86"/>
      <c r="M2361" s="86"/>
      <c r="N2361" s="86"/>
      <c r="O2361" s="86"/>
      <c r="P2361" s="86"/>
      <c r="Q2361" s="86"/>
    </row>
    <row r="2362" spans="1:17">
      <c r="A2362" s="90"/>
      <c r="B2362" s="86"/>
      <c r="C2362" s="86"/>
      <c r="D2362" s="86"/>
      <c r="E2362" s="86"/>
      <c r="F2362" s="86"/>
      <c r="G2362" s="86"/>
      <c r="H2362" s="86"/>
      <c r="I2362" s="86"/>
      <c r="J2362" s="86"/>
      <c r="K2362" s="86"/>
      <c r="L2362" s="86"/>
      <c r="M2362" s="86"/>
      <c r="N2362" s="86"/>
      <c r="O2362" s="86"/>
      <c r="P2362" s="86"/>
      <c r="Q2362" s="86"/>
    </row>
    <row r="2363" spans="1:17">
      <c r="A2363" s="90"/>
      <c r="B2363" s="86"/>
      <c r="C2363" s="86"/>
      <c r="D2363" s="86"/>
      <c r="E2363" s="86"/>
      <c r="F2363" s="86"/>
      <c r="G2363" s="86"/>
      <c r="H2363" s="86"/>
      <c r="I2363" s="86"/>
      <c r="J2363" s="86"/>
      <c r="K2363" s="86"/>
      <c r="L2363" s="86"/>
      <c r="M2363" s="86"/>
      <c r="N2363" s="86"/>
      <c r="O2363" s="86"/>
      <c r="P2363" s="86"/>
      <c r="Q2363" s="86"/>
    </row>
    <row r="2364" spans="1:17">
      <c r="A2364" s="90"/>
      <c r="B2364" s="86"/>
      <c r="C2364" s="86"/>
      <c r="D2364" s="86"/>
      <c r="E2364" s="86"/>
      <c r="F2364" s="86"/>
      <c r="G2364" s="86"/>
      <c r="H2364" s="86"/>
      <c r="I2364" s="86"/>
      <c r="J2364" s="86"/>
      <c r="K2364" s="86"/>
      <c r="L2364" s="86"/>
      <c r="M2364" s="86"/>
      <c r="N2364" s="86"/>
      <c r="O2364" s="86"/>
      <c r="P2364" s="86"/>
      <c r="Q2364" s="86"/>
    </row>
    <row r="2365" spans="1:17">
      <c r="A2365" s="90"/>
      <c r="B2365" s="86"/>
      <c r="C2365" s="86"/>
      <c r="D2365" s="86"/>
      <c r="E2365" s="86"/>
      <c r="F2365" s="86"/>
      <c r="G2365" s="86"/>
      <c r="H2365" s="86"/>
      <c r="I2365" s="86"/>
      <c r="J2365" s="86"/>
      <c r="K2365" s="86"/>
      <c r="L2365" s="86"/>
      <c r="M2365" s="86"/>
      <c r="N2365" s="86"/>
      <c r="O2365" s="86"/>
      <c r="P2365" s="86"/>
      <c r="Q2365" s="86"/>
    </row>
    <row r="2366" spans="1:17">
      <c r="A2366" s="90"/>
      <c r="B2366" s="86"/>
      <c r="C2366" s="86"/>
      <c r="D2366" s="86"/>
      <c r="E2366" s="86"/>
      <c r="F2366" s="86"/>
      <c r="G2366" s="86"/>
      <c r="H2366" s="86"/>
      <c r="I2366" s="86"/>
      <c r="J2366" s="86"/>
      <c r="K2366" s="86"/>
      <c r="L2366" s="86"/>
      <c r="M2366" s="86"/>
      <c r="N2366" s="86"/>
      <c r="O2366" s="86"/>
      <c r="P2366" s="86"/>
      <c r="Q2366" s="86"/>
    </row>
    <row r="2367" spans="1:17">
      <c r="A2367" s="90"/>
      <c r="B2367" s="86"/>
      <c r="C2367" s="86"/>
      <c r="D2367" s="86"/>
      <c r="E2367" s="86"/>
      <c r="F2367" s="86"/>
      <c r="G2367" s="86"/>
      <c r="H2367" s="86"/>
      <c r="I2367" s="86"/>
      <c r="J2367" s="86"/>
      <c r="K2367" s="86"/>
      <c r="L2367" s="86"/>
      <c r="M2367" s="86"/>
      <c r="N2367" s="86"/>
      <c r="O2367" s="86"/>
      <c r="P2367" s="86"/>
      <c r="Q2367" s="86"/>
    </row>
    <row r="2368" spans="1:17">
      <c r="A2368" s="90"/>
      <c r="B2368" s="86"/>
      <c r="C2368" s="86"/>
      <c r="D2368" s="86"/>
      <c r="E2368" s="86"/>
      <c r="F2368" s="86"/>
      <c r="G2368" s="86"/>
      <c r="H2368" s="86"/>
      <c r="I2368" s="86"/>
      <c r="J2368" s="86"/>
      <c r="K2368" s="86"/>
      <c r="L2368" s="86"/>
      <c r="M2368" s="86"/>
      <c r="N2368" s="86"/>
      <c r="O2368" s="86"/>
      <c r="P2368" s="86"/>
      <c r="Q2368" s="86"/>
    </row>
    <row r="2369" spans="1:17">
      <c r="A2369" s="90"/>
      <c r="B2369" s="86"/>
      <c r="C2369" s="86"/>
      <c r="D2369" s="86"/>
      <c r="E2369" s="86"/>
      <c r="F2369" s="86"/>
      <c r="G2369" s="86"/>
      <c r="H2369" s="86"/>
      <c r="I2369" s="86"/>
      <c r="J2369" s="86"/>
      <c r="K2369" s="86"/>
      <c r="L2369" s="86"/>
      <c r="M2369" s="86"/>
      <c r="N2369" s="86"/>
      <c r="O2369" s="86"/>
      <c r="P2369" s="86"/>
      <c r="Q2369" s="86"/>
    </row>
    <row r="2370" spans="1:17">
      <c r="A2370" s="90"/>
      <c r="B2370" s="86"/>
      <c r="C2370" s="86"/>
      <c r="D2370" s="86"/>
      <c r="E2370" s="86"/>
      <c r="F2370" s="86"/>
      <c r="G2370" s="86"/>
      <c r="H2370" s="86"/>
      <c r="I2370" s="86"/>
      <c r="J2370" s="86"/>
      <c r="K2370" s="86"/>
      <c r="L2370" s="86"/>
      <c r="M2370" s="86"/>
      <c r="N2370" s="86"/>
      <c r="O2370" s="86"/>
      <c r="P2370" s="86"/>
      <c r="Q2370" s="86"/>
    </row>
    <row r="2371" spans="1:17">
      <c r="A2371" s="90"/>
      <c r="B2371" s="86"/>
      <c r="C2371" s="86"/>
      <c r="D2371" s="86"/>
      <c r="E2371" s="86"/>
      <c r="F2371" s="86"/>
      <c r="G2371" s="86"/>
      <c r="H2371" s="86"/>
      <c r="I2371" s="86"/>
      <c r="J2371" s="86"/>
      <c r="K2371" s="86"/>
      <c r="L2371" s="86"/>
      <c r="M2371" s="86"/>
      <c r="N2371" s="86"/>
      <c r="O2371" s="86"/>
      <c r="P2371" s="86"/>
      <c r="Q2371" s="86"/>
    </row>
    <row r="2372" spans="1:17">
      <c r="A2372" s="90"/>
      <c r="B2372" s="86"/>
      <c r="C2372" s="86"/>
      <c r="D2372" s="86"/>
      <c r="E2372" s="86"/>
      <c r="F2372" s="86"/>
      <c r="G2372" s="86"/>
      <c r="H2372" s="86"/>
      <c r="I2372" s="86"/>
      <c r="J2372" s="86"/>
      <c r="K2372" s="86"/>
      <c r="L2372" s="86"/>
      <c r="M2372" s="86"/>
      <c r="N2372" s="86"/>
      <c r="O2372" s="86"/>
      <c r="P2372" s="86"/>
      <c r="Q2372" s="86"/>
    </row>
    <row r="2373" spans="1:17">
      <c r="A2373" s="90"/>
      <c r="B2373" s="86"/>
      <c r="C2373" s="86"/>
      <c r="D2373" s="86"/>
      <c r="E2373" s="86"/>
      <c r="F2373" s="86"/>
      <c r="G2373" s="86"/>
      <c r="H2373" s="86"/>
      <c r="I2373" s="86"/>
      <c r="J2373" s="86"/>
      <c r="K2373" s="86"/>
      <c r="L2373" s="86"/>
      <c r="M2373" s="86"/>
      <c r="N2373" s="86"/>
      <c r="O2373" s="86"/>
      <c r="P2373" s="86"/>
      <c r="Q2373" s="86"/>
    </row>
    <row r="2374" spans="1:17">
      <c r="A2374" s="90"/>
      <c r="B2374" s="86"/>
      <c r="C2374" s="86"/>
      <c r="D2374" s="86"/>
      <c r="E2374" s="86"/>
      <c r="F2374" s="86"/>
      <c r="G2374" s="86"/>
      <c r="H2374" s="86"/>
      <c r="I2374" s="86"/>
      <c r="J2374" s="86"/>
      <c r="K2374" s="86"/>
      <c r="L2374" s="86"/>
      <c r="M2374" s="86"/>
      <c r="N2374" s="86"/>
      <c r="O2374" s="86"/>
      <c r="P2374" s="86"/>
      <c r="Q2374" s="86"/>
    </row>
    <row r="2375" spans="1:17">
      <c r="A2375" s="90"/>
      <c r="B2375" s="86"/>
      <c r="C2375" s="86"/>
      <c r="D2375" s="86"/>
      <c r="E2375" s="86"/>
      <c r="F2375" s="86"/>
      <c r="G2375" s="86"/>
      <c r="H2375" s="86"/>
      <c r="I2375" s="86"/>
      <c r="J2375" s="86"/>
      <c r="K2375" s="86"/>
      <c r="L2375" s="86"/>
      <c r="M2375" s="86"/>
      <c r="N2375" s="86"/>
      <c r="O2375" s="86"/>
      <c r="P2375" s="86"/>
      <c r="Q2375" s="86"/>
    </row>
    <row r="2376" spans="1:17">
      <c r="A2376" s="90"/>
      <c r="B2376" s="86"/>
      <c r="C2376" s="86"/>
      <c r="D2376" s="86"/>
      <c r="E2376" s="86"/>
      <c r="F2376" s="86"/>
      <c r="G2376" s="86"/>
      <c r="H2376" s="86"/>
      <c r="I2376" s="86"/>
      <c r="J2376" s="86"/>
      <c r="K2376" s="86"/>
      <c r="L2376" s="86"/>
      <c r="M2376" s="86"/>
      <c r="N2376" s="86"/>
      <c r="O2376" s="86"/>
      <c r="P2376" s="86"/>
      <c r="Q2376" s="86"/>
    </row>
    <row r="2377" spans="1:17">
      <c r="A2377" s="90"/>
      <c r="B2377" s="86"/>
      <c r="C2377" s="86"/>
      <c r="D2377" s="86"/>
      <c r="E2377" s="86"/>
      <c r="F2377" s="86"/>
      <c r="G2377" s="86"/>
      <c r="H2377" s="86"/>
      <c r="I2377" s="86"/>
      <c r="J2377" s="86"/>
      <c r="K2377" s="86"/>
      <c r="L2377" s="86"/>
      <c r="M2377" s="86"/>
      <c r="N2377" s="86"/>
      <c r="O2377" s="86"/>
      <c r="P2377" s="86"/>
      <c r="Q2377" s="86"/>
    </row>
    <row r="2378" spans="1:17">
      <c r="A2378" s="90"/>
      <c r="B2378" s="86"/>
      <c r="C2378" s="86"/>
      <c r="D2378" s="86"/>
      <c r="E2378" s="86"/>
      <c r="F2378" s="86"/>
      <c r="G2378" s="86"/>
      <c r="H2378" s="86"/>
      <c r="I2378" s="86"/>
      <c r="J2378" s="86"/>
      <c r="K2378" s="86"/>
      <c r="L2378" s="86"/>
      <c r="M2378" s="86"/>
      <c r="N2378" s="86"/>
      <c r="O2378" s="86"/>
      <c r="P2378" s="86"/>
      <c r="Q2378" s="86"/>
    </row>
    <row r="2379" spans="1:17">
      <c r="A2379" s="90"/>
      <c r="B2379" s="86"/>
      <c r="C2379" s="86"/>
      <c r="D2379" s="86"/>
      <c r="E2379" s="86"/>
      <c r="F2379" s="86"/>
      <c r="G2379" s="86"/>
      <c r="H2379" s="86"/>
      <c r="I2379" s="86"/>
      <c r="J2379" s="86"/>
      <c r="K2379" s="86"/>
      <c r="L2379" s="86"/>
      <c r="M2379" s="86"/>
      <c r="N2379" s="86"/>
      <c r="O2379" s="86"/>
      <c r="P2379" s="86"/>
      <c r="Q2379" s="86"/>
    </row>
    <row r="2380" spans="1:17">
      <c r="A2380" s="90"/>
      <c r="B2380" s="86"/>
      <c r="C2380" s="86"/>
      <c r="D2380" s="86"/>
      <c r="E2380" s="86"/>
      <c r="F2380" s="86"/>
      <c r="G2380" s="86"/>
      <c r="H2380" s="86"/>
      <c r="I2380" s="86"/>
      <c r="J2380" s="86"/>
      <c r="K2380" s="86"/>
      <c r="L2380" s="86"/>
      <c r="M2380" s="86"/>
      <c r="N2380" s="86"/>
      <c r="O2380" s="86"/>
      <c r="P2380" s="86"/>
      <c r="Q2380" s="86"/>
    </row>
    <row r="2381" spans="1:17">
      <c r="A2381" s="90"/>
      <c r="B2381" s="86"/>
      <c r="C2381" s="86"/>
      <c r="D2381" s="86"/>
      <c r="E2381" s="86"/>
      <c r="F2381" s="86"/>
      <c r="G2381" s="86"/>
      <c r="H2381" s="86"/>
      <c r="I2381" s="86"/>
      <c r="J2381" s="86"/>
      <c r="K2381" s="86"/>
      <c r="L2381" s="86"/>
      <c r="M2381" s="86"/>
      <c r="N2381" s="86"/>
      <c r="O2381" s="86"/>
      <c r="P2381" s="86"/>
      <c r="Q2381" s="86"/>
    </row>
    <row r="2382" spans="1:17">
      <c r="A2382" s="90"/>
      <c r="B2382" s="86"/>
      <c r="C2382" s="86"/>
      <c r="D2382" s="86"/>
      <c r="E2382" s="86"/>
      <c r="F2382" s="86"/>
      <c r="G2382" s="86"/>
      <c r="H2382" s="86"/>
      <c r="I2382" s="86"/>
      <c r="J2382" s="86"/>
      <c r="K2382" s="86"/>
      <c r="L2382" s="86"/>
      <c r="M2382" s="86"/>
      <c r="N2382" s="86"/>
      <c r="O2382" s="86"/>
      <c r="P2382" s="86"/>
      <c r="Q2382" s="86"/>
    </row>
    <row r="2383" spans="1:17">
      <c r="A2383" s="90"/>
      <c r="B2383" s="86"/>
      <c r="C2383" s="86"/>
      <c r="D2383" s="86"/>
      <c r="E2383" s="86"/>
      <c r="F2383" s="86"/>
      <c r="G2383" s="86"/>
      <c r="H2383" s="86"/>
      <c r="I2383" s="86"/>
      <c r="J2383" s="86"/>
      <c r="K2383" s="86"/>
      <c r="L2383" s="86"/>
      <c r="M2383" s="86"/>
      <c r="N2383" s="86"/>
      <c r="O2383" s="86"/>
      <c r="P2383" s="86"/>
      <c r="Q2383" s="86"/>
    </row>
    <row r="2384" spans="1:17">
      <c r="A2384" s="90"/>
      <c r="B2384" s="86"/>
      <c r="C2384" s="86"/>
      <c r="D2384" s="86"/>
      <c r="E2384" s="86"/>
      <c r="F2384" s="86"/>
      <c r="G2384" s="86"/>
      <c r="H2384" s="86"/>
      <c r="I2384" s="86"/>
      <c r="J2384" s="86"/>
      <c r="K2384" s="86"/>
      <c r="L2384" s="86"/>
      <c r="M2384" s="86"/>
      <c r="N2384" s="86"/>
      <c r="O2384" s="86"/>
      <c r="P2384" s="86"/>
      <c r="Q2384" s="86"/>
    </row>
    <row r="2385" spans="1:17">
      <c r="A2385" s="90"/>
      <c r="B2385" s="86"/>
      <c r="C2385" s="86"/>
      <c r="D2385" s="86"/>
      <c r="E2385" s="86"/>
      <c r="F2385" s="86"/>
      <c r="G2385" s="86"/>
      <c r="H2385" s="86"/>
      <c r="I2385" s="86"/>
      <c r="J2385" s="86"/>
      <c r="K2385" s="86"/>
      <c r="L2385" s="86"/>
      <c r="M2385" s="86"/>
      <c r="N2385" s="86"/>
      <c r="O2385" s="86"/>
      <c r="P2385" s="86"/>
      <c r="Q2385" s="86"/>
    </row>
    <row r="2386" spans="1:17">
      <c r="A2386" s="90"/>
      <c r="B2386" s="86"/>
      <c r="C2386" s="86"/>
      <c r="D2386" s="86"/>
      <c r="E2386" s="86"/>
      <c r="F2386" s="86"/>
      <c r="G2386" s="86"/>
      <c r="H2386" s="86"/>
      <c r="I2386" s="86"/>
      <c r="J2386" s="86"/>
      <c r="K2386" s="86"/>
      <c r="L2386" s="86"/>
      <c r="M2386" s="86"/>
      <c r="N2386" s="86"/>
      <c r="O2386" s="86"/>
      <c r="P2386" s="86"/>
      <c r="Q2386" s="86"/>
    </row>
    <row r="2387" spans="1:17">
      <c r="A2387" s="90"/>
      <c r="B2387" s="86"/>
      <c r="C2387" s="86"/>
      <c r="D2387" s="86"/>
      <c r="E2387" s="86"/>
      <c r="F2387" s="86"/>
      <c r="G2387" s="86"/>
      <c r="H2387" s="86"/>
      <c r="I2387" s="86"/>
      <c r="J2387" s="86"/>
      <c r="K2387" s="86"/>
      <c r="L2387" s="86"/>
      <c r="M2387" s="86"/>
      <c r="N2387" s="86"/>
      <c r="O2387" s="86"/>
      <c r="P2387" s="86"/>
      <c r="Q2387" s="86"/>
    </row>
    <row r="2388" spans="1:17">
      <c r="A2388" s="90"/>
      <c r="B2388" s="86"/>
      <c r="C2388" s="86"/>
      <c r="D2388" s="86"/>
      <c r="E2388" s="86"/>
      <c r="F2388" s="86"/>
      <c r="G2388" s="86"/>
      <c r="H2388" s="86"/>
      <c r="I2388" s="86"/>
      <c r="J2388" s="86"/>
      <c r="K2388" s="86"/>
      <c r="L2388" s="86"/>
      <c r="M2388" s="86"/>
      <c r="N2388" s="86"/>
      <c r="O2388" s="86"/>
      <c r="P2388" s="86"/>
      <c r="Q2388" s="86"/>
    </row>
    <row r="2389" spans="1:17">
      <c r="B2389" s="86"/>
      <c r="C2389" s="86"/>
      <c r="D2389" s="86"/>
      <c r="E2389" s="86"/>
      <c r="F2389" s="86"/>
      <c r="G2389" s="86"/>
      <c r="H2389" s="86"/>
      <c r="I2389" s="86"/>
      <c r="J2389" s="86"/>
      <c r="K2389" s="86"/>
      <c r="L2389" s="86"/>
      <c r="M2389" s="86"/>
      <c r="N2389" s="86"/>
      <c r="O2389" s="86"/>
      <c r="P2389" s="86"/>
      <c r="Q2389" s="86"/>
    </row>
    <row r="2455" spans="1:37">
      <c r="A2455" s="46">
        <v>0.22695238095238096</v>
      </c>
      <c r="AK2455" s="6">
        <v>6.1571428571428589E-2</v>
      </c>
    </row>
    <row r="2463" spans="1:37">
      <c r="A2463" s="90"/>
    </row>
    <row r="2464" spans="1:37">
      <c r="A2464" s="90"/>
      <c r="B2464" s="86"/>
      <c r="C2464" s="86"/>
      <c r="D2464" s="86"/>
      <c r="E2464" s="86"/>
      <c r="F2464" s="86"/>
      <c r="G2464" s="86"/>
      <c r="H2464" s="86"/>
      <c r="I2464" s="86"/>
      <c r="J2464" s="86"/>
      <c r="K2464" s="86"/>
      <c r="L2464" s="86"/>
      <c r="M2464" s="86"/>
      <c r="N2464" s="86"/>
      <c r="O2464" s="86"/>
      <c r="P2464" s="86"/>
      <c r="Q2464" s="86"/>
    </row>
    <row r="2465" spans="1:17">
      <c r="A2465" s="90"/>
      <c r="B2465" s="86"/>
      <c r="C2465" s="86"/>
      <c r="D2465" s="86"/>
      <c r="E2465" s="86"/>
      <c r="F2465" s="86"/>
      <c r="G2465" s="86"/>
      <c r="H2465" s="86"/>
      <c r="I2465" s="86"/>
      <c r="J2465" s="86"/>
      <c r="K2465" s="86"/>
      <c r="L2465" s="86"/>
      <c r="M2465" s="86"/>
      <c r="N2465" s="86"/>
      <c r="O2465" s="86"/>
      <c r="P2465" s="86"/>
      <c r="Q2465" s="86"/>
    </row>
    <row r="2466" spans="1:17">
      <c r="A2466" s="90"/>
      <c r="B2466" s="86"/>
      <c r="C2466" s="86"/>
      <c r="D2466" s="86"/>
      <c r="E2466" s="86"/>
      <c r="F2466" s="86"/>
      <c r="G2466" s="86"/>
      <c r="H2466" s="86"/>
      <c r="I2466" s="86"/>
      <c r="J2466" s="86"/>
      <c r="K2466" s="86"/>
      <c r="L2466" s="86"/>
      <c r="M2466" s="86"/>
      <c r="N2466" s="86"/>
      <c r="O2466" s="86"/>
      <c r="P2466" s="86"/>
      <c r="Q2466" s="86"/>
    </row>
    <row r="2467" spans="1:17">
      <c r="A2467" s="90"/>
      <c r="B2467" s="86"/>
      <c r="C2467" s="86"/>
      <c r="D2467" s="86"/>
      <c r="E2467" s="86"/>
      <c r="F2467" s="86"/>
      <c r="G2467" s="86"/>
      <c r="H2467" s="86"/>
      <c r="I2467" s="86"/>
      <c r="J2467" s="86"/>
      <c r="K2467" s="86"/>
      <c r="L2467" s="86"/>
      <c r="M2467" s="86"/>
      <c r="N2467" s="86"/>
      <c r="O2467" s="86"/>
      <c r="P2467" s="86"/>
      <c r="Q2467" s="86"/>
    </row>
    <row r="2468" spans="1:17">
      <c r="A2468" s="90"/>
      <c r="B2468" s="86"/>
      <c r="C2468" s="86"/>
      <c r="D2468" s="86"/>
      <c r="E2468" s="86"/>
      <c r="F2468" s="86"/>
      <c r="G2468" s="86"/>
      <c r="H2468" s="86"/>
      <c r="I2468" s="86"/>
      <c r="J2468" s="86"/>
      <c r="K2468" s="86"/>
      <c r="L2468" s="86"/>
      <c r="M2468" s="86"/>
      <c r="N2468" s="86"/>
      <c r="O2468" s="86"/>
      <c r="P2468" s="86"/>
      <c r="Q2468" s="86"/>
    </row>
    <row r="2469" spans="1:17">
      <c r="A2469" s="90"/>
      <c r="B2469" s="86"/>
      <c r="C2469" s="86"/>
      <c r="D2469" s="86"/>
      <c r="E2469" s="86"/>
      <c r="F2469" s="86"/>
      <c r="G2469" s="86"/>
      <c r="H2469" s="86"/>
      <c r="I2469" s="86"/>
      <c r="J2469" s="86"/>
      <c r="K2469" s="86"/>
      <c r="L2469" s="86"/>
      <c r="M2469" s="86"/>
      <c r="N2469" s="86"/>
      <c r="O2469" s="86"/>
      <c r="P2469" s="86"/>
      <c r="Q2469" s="86"/>
    </row>
    <row r="2470" spans="1:17">
      <c r="A2470" s="90"/>
      <c r="B2470" s="86"/>
      <c r="C2470" s="86"/>
      <c r="D2470" s="86"/>
      <c r="E2470" s="86"/>
      <c r="F2470" s="86"/>
      <c r="G2470" s="86"/>
      <c r="H2470" s="86"/>
      <c r="I2470" s="86"/>
      <c r="J2470" s="86"/>
      <c r="K2470" s="86"/>
      <c r="L2470" s="86"/>
      <c r="M2470" s="86"/>
      <c r="N2470" s="86"/>
      <c r="O2470" s="86"/>
      <c r="P2470" s="86"/>
      <c r="Q2470" s="86"/>
    </row>
    <row r="2471" spans="1:17">
      <c r="A2471" s="90"/>
      <c r="B2471" s="86"/>
      <c r="C2471" s="86"/>
      <c r="D2471" s="86"/>
      <c r="E2471" s="86"/>
      <c r="F2471" s="86"/>
      <c r="G2471" s="86"/>
      <c r="H2471" s="86"/>
      <c r="I2471" s="86"/>
      <c r="J2471" s="86"/>
      <c r="K2471" s="86"/>
      <c r="L2471" s="86"/>
      <c r="M2471" s="86"/>
      <c r="N2471" s="86"/>
      <c r="O2471" s="86"/>
      <c r="P2471" s="86"/>
      <c r="Q2471" s="86"/>
    </row>
    <row r="2472" spans="1:17">
      <c r="A2472" s="90"/>
      <c r="B2472" s="86"/>
      <c r="C2472" s="86"/>
      <c r="D2472" s="86"/>
      <c r="E2472" s="86"/>
      <c r="F2472" s="86"/>
      <c r="G2472" s="86"/>
      <c r="H2472" s="86"/>
      <c r="I2472" s="86"/>
      <c r="J2472" s="86"/>
      <c r="K2472" s="86"/>
      <c r="L2472" s="86"/>
      <c r="M2472" s="86"/>
      <c r="N2472" s="86"/>
      <c r="O2472" s="86"/>
      <c r="P2472" s="86"/>
      <c r="Q2472" s="86"/>
    </row>
    <row r="2473" spans="1:17">
      <c r="A2473" s="90"/>
      <c r="B2473" s="86"/>
      <c r="C2473" s="86"/>
      <c r="D2473" s="86"/>
      <c r="E2473" s="86"/>
      <c r="F2473" s="86"/>
      <c r="G2473" s="86"/>
      <c r="H2473" s="86"/>
      <c r="I2473" s="86"/>
      <c r="J2473" s="86"/>
      <c r="K2473" s="86"/>
      <c r="L2473" s="86"/>
      <c r="M2473" s="86"/>
      <c r="N2473" s="86"/>
      <c r="O2473" s="86"/>
      <c r="P2473" s="86"/>
      <c r="Q2473" s="86"/>
    </row>
    <row r="2474" spans="1:17">
      <c r="A2474" s="90"/>
      <c r="B2474" s="86"/>
      <c r="C2474" s="86"/>
      <c r="D2474" s="86"/>
      <c r="E2474" s="86"/>
      <c r="F2474" s="86"/>
      <c r="G2474" s="86"/>
      <c r="H2474" s="86"/>
      <c r="I2474" s="86"/>
      <c r="J2474" s="86"/>
      <c r="K2474" s="86"/>
      <c r="L2474" s="86"/>
      <c r="M2474" s="86"/>
      <c r="N2474" s="86"/>
      <c r="O2474" s="86"/>
      <c r="P2474" s="86"/>
      <c r="Q2474" s="86"/>
    </row>
    <row r="2475" spans="1:17">
      <c r="A2475" s="90"/>
      <c r="B2475" s="86"/>
      <c r="C2475" s="86"/>
      <c r="D2475" s="86"/>
      <c r="E2475" s="86"/>
      <c r="F2475" s="86"/>
      <c r="G2475" s="86"/>
      <c r="H2475" s="86"/>
      <c r="I2475" s="86"/>
      <c r="J2475" s="86"/>
      <c r="K2475" s="86"/>
      <c r="L2475" s="86"/>
      <c r="M2475" s="86"/>
      <c r="N2475" s="86"/>
      <c r="O2475" s="86"/>
      <c r="P2475" s="86"/>
      <c r="Q2475" s="86"/>
    </row>
    <row r="2476" spans="1:17">
      <c r="A2476" s="90"/>
      <c r="B2476" s="86"/>
      <c r="C2476" s="86"/>
      <c r="D2476" s="86"/>
      <c r="E2476" s="86"/>
      <c r="F2476" s="86"/>
      <c r="G2476" s="86"/>
      <c r="H2476" s="86"/>
      <c r="I2476" s="86"/>
      <c r="J2476" s="86"/>
      <c r="K2476" s="86"/>
      <c r="L2476" s="86"/>
      <c r="M2476" s="86"/>
      <c r="N2476" s="86"/>
      <c r="O2476" s="86"/>
      <c r="P2476" s="86"/>
      <c r="Q2476" s="86"/>
    </row>
    <row r="2477" spans="1:17">
      <c r="A2477" s="90"/>
      <c r="B2477" s="86"/>
      <c r="C2477" s="86"/>
      <c r="D2477" s="86"/>
      <c r="E2477" s="86"/>
      <c r="F2477" s="86"/>
      <c r="G2477" s="86"/>
      <c r="H2477" s="86"/>
      <c r="I2477" s="86"/>
      <c r="J2477" s="86"/>
      <c r="K2477" s="86"/>
      <c r="L2477" s="86"/>
      <c r="M2477" s="86"/>
      <c r="N2477" s="86"/>
      <c r="O2477" s="86"/>
      <c r="P2477" s="86"/>
      <c r="Q2477" s="86"/>
    </row>
    <row r="2478" spans="1:17">
      <c r="A2478" s="90"/>
      <c r="B2478" s="86"/>
      <c r="C2478" s="86"/>
      <c r="D2478" s="86"/>
      <c r="E2478" s="86"/>
      <c r="F2478" s="86"/>
      <c r="G2478" s="86"/>
      <c r="H2478" s="86"/>
      <c r="I2478" s="86"/>
      <c r="J2478" s="86"/>
      <c r="K2478" s="86"/>
      <c r="L2478" s="86"/>
      <c r="M2478" s="86"/>
      <c r="N2478" s="86"/>
      <c r="O2478" s="86"/>
      <c r="P2478" s="86"/>
      <c r="Q2478" s="86"/>
    </row>
    <row r="2479" spans="1:17">
      <c r="A2479" s="90"/>
      <c r="B2479" s="86"/>
      <c r="C2479" s="86"/>
      <c r="D2479" s="86"/>
      <c r="E2479" s="86"/>
      <c r="F2479" s="86"/>
      <c r="G2479" s="86"/>
      <c r="H2479" s="86"/>
      <c r="I2479" s="86"/>
      <c r="J2479" s="86"/>
      <c r="K2479" s="86"/>
      <c r="L2479" s="86"/>
      <c r="M2479" s="86"/>
      <c r="N2479" s="86"/>
      <c r="O2479" s="86"/>
      <c r="P2479" s="86"/>
      <c r="Q2479" s="86"/>
    </row>
    <row r="2480" spans="1:17">
      <c r="A2480" s="90"/>
      <c r="B2480" s="86"/>
      <c r="C2480" s="86"/>
      <c r="D2480" s="86"/>
      <c r="E2480" s="86"/>
      <c r="F2480" s="86"/>
      <c r="G2480" s="86"/>
      <c r="H2480" s="86"/>
      <c r="I2480" s="86"/>
      <c r="J2480" s="86"/>
      <c r="K2480" s="86"/>
      <c r="L2480" s="86"/>
      <c r="M2480" s="86"/>
      <c r="N2480" s="86"/>
      <c r="O2480" s="86"/>
      <c r="P2480" s="86"/>
      <c r="Q2480" s="86"/>
    </row>
    <row r="2481" spans="1:17">
      <c r="A2481" s="90"/>
      <c r="B2481" s="86"/>
      <c r="C2481" s="86"/>
      <c r="D2481" s="86"/>
      <c r="E2481" s="86"/>
      <c r="F2481" s="86"/>
      <c r="G2481" s="86"/>
      <c r="H2481" s="86"/>
      <c r="I2481" s="86"/>
      <c r="J2481" s="86"/>
      <c r="K2481" s="86"/>
      <c r="L2481" s="86"/>
      <c r="M2481" s="86"/>
      <c r="N2481" s="86"/>
      <c r="O2481" s="86"/>
      <c r="P2481" s="86"/>
      <c r="Q2481" s="86"/>
    </row>
    <row r="2482" spans="1:17">
      <c r="A2482" s="90"/>
      <c r="B2482" s="86"/>
      <c r="C2482" s="86"/>
      <c r="D2482" s="86"/>
      <c r="E2482" s="86"/>
      <c r="F2482" s="86"/>
      <c r="G2482" s="86"/>
      <c r="H2482" s="86"/>
      <c r="I2482" s="86"/>
      <c r="J2482" s="86"/>
      <c r="K2482" s="86"/>
      <c r="L2482" s="86"/>
      <c r="M2482" s="86"/>
      <c r="N2482" s="86"/>
      <c r="O2482" s="86"/>
      <c r="P2482" s="86"/>
      <c r="Q2482" s="86"/>
    </row>
    <row r="2483" spans="1:17">
      <c r="A2483" s="90"/>
      <c r="B2483" s="86"/>
      <c r="C2483" s="86"/>
      <c r="D2483" s="86"/>
      <c r="E2483" s="86"/>
      <c r="F2483" s="86"/>
      <c r="G2483" s="86"/>
      <c r="H2483" s="86"/>
      <c r="I2483" s="86"/>
      <c r="J2483" s="86"/>
      <c r="K2483" s="86"/>
      <c r="L2483" s="86"/>
      <c r="M2483" s="86"/>
      <c r="N2483" s="86"/>
      <c r="O2483" s="86"/>
      <c r="P2483" s="86"/>
      <c r="Q2483" s="86"/>
    </row>
    <row r="2484" spans="1:17">
      <c r="A2484" s="90"/>
      <c r="B2484" s="86"/>
      <c r="C2484" s="86"/>
      <c r="D2484" s="86"/>
      <c r="E2484" s="86"/>
      <c r="F2484" s="86"/>
      <c r="G2484" s="86"/>
      <c r="H2484" s="86"/>
      <c r="I2484" s="86"/>
      <c r="J2484" s="86"/>
      <c r="K2484" s="86"/>
      <c r="L2484" s="86"/>
      <c r="M2484" s="86"/>
      <c r="N2484" s="86"/>
      <c r="O2484" s="86"/>
      <c r="P2484" s="86"/>
      <c r="Q2484" s="86"/>
    </row>
    <row r="2485" spans="1:17">
      <c r="A2485" s="90"/>
      <c r="B2485" s="86"/>
      <c r="C2485" s="86"/>
      <c r="D2485" s="86"/>
      <c r="E2485" s="86"/>
      <c r="F2485" s="86"/>
      <c r="G2485" s="86"/>
      <c r="H2485" s="86"/>
      <c r="I2485" s="86"/>
      <c r="J2485" s="86"/>
      <c r="K2485" s="86"/>
      <c r="L2485" s="86"/>
      <c r="M2485" s="86"/>
      <c r="N2485" s="86"/>
      <c r="O2485" s="86"/>
      <c r="P2485" s="86"/>
      <c r="Q2485" s="86"/>
    </row>
    <row r="2486" spans="1:17">
      <c r="A2486" s="90"/>
      <c r="B2486" s="86"/>
      <c r="C2486" s="86"/>
      <c r="D2486" s="86"/>
      <c r="E2486" s="86"/>
      <c r="F2486" s="86"/>
      <c r="G2486" s="86"/>
      <c r="H2486" s="86"/>
      <c r="I2486" s="86"/>
      <c r="J2486" s="86"/>
      <c r="K2486" s="86"/>
      <c r="L2486" s="86"/>
      <c r="M2486" s="86"/>
      <c r="N2486" s="86"/>
      <c r="O2486" s="86"/>
      <c r="P2486" s="86"/>
      <c r="Q2486" s="86"/>
    </row>
    <row r="2487" spans="1:17">
      <c r="A2487" s="90"/>
      <c r="B2487" s="86"/>
      <c r="C2487" s="86"/>
      <c r="D2487" s="86"/>
      <c r="E2487" s="86"/>
      <c r="F2487" s="86"/>
      <c r="G2487" s="86"/>
      <c r="H2487" s="86"/>
      <c r="I2487" s="86"/>
      <c r="J2487" s="86"/>
      <c r="K2487" s="86"/>
      <c r="L2487" s="86"/>
      <c r="M2487" s="86"/>
      <c r="N2487" s="86"/>
      <c r="O2487" s="86"/>
      <c r="P2487" s="86"/>
      <c r="Q2487" s="86"/>
    </row>
    <row r="2488" spans="1:17">
      <c r="A2488" s="90"/>
      <c r="B2488" s="86"/>
      <c r="C2488" s="86"/>
      <c r="D2488" s="86"/>
      <c r="E2488" s="86"/>
      <c r="F2488" s="86"/>
      <c r="G2488" s="86"/>
      <c r="H2488" s="86"/>
      <c r="I2488" s="86"/>
      <c r="J2488" s="86"/>
      <c r="K2488" s="86"/>
      <c r="L2488" s="86"/>
      <c r="M2488" s="86"/>
      <c r="N2488" s="86"/>
      <c r="O2488" s="86"/>
      <c r="P2488" s="86"/>
      <c r="Q2488" s="86"/>
    </row>
    <row r="2489" spans="1:17">
      <c r="A2489" s="90"/>
      <c r="B2489" s="86"/>
      <c r="C2489" s="86"/>
      <c r="D2489" s="86"/>
      <c r="E2489" s="86"/>
      <c r="F2489" s="86"/>
      <c r="G2489" s="86"/>
      <c r="H2489" s="86"/>
      <c r="I2489" s="86"/>
      <c r="J2489" s="86"/>
      <c r="K2489" s="86"/>
      <c r="L2489" s="86"/>
      <c r="M2489" s="86"/>
      <c r="N2489" s="86"/>
      <c r="O2489" s="86"/>
      <c r="P2489" s="86"/>
      <c r="Q2489" s="86"/>
    </row>
    <row r="2490" spans="1:17">
      <c r="A2490" s="90"/>
      <c r="B2490" s="86"/>
      <c r="C2490" s="86"/>
      <c r="D2490" s="86"/>
      <c r="E2490" s="86"/>
      <c r="F2490" s="86"/>
      <c r="G2490" s="86"/>
      <c r="H2490" s="86"/>
      <c r="I2490" s="86"/>
      <c r="J2490" s="86"/>
      <c r="K2490" s="86"/>
      <c r="L2490" s="86"/>
      <c r="M2490" s="86"/>
      <c r="N2490" s="86"/>
      <c r="O2490" s="86"/>
      <c r="P2490" s="86"/>
      <c r="Q2490" s="86"/>
    </row>
    <row r="2491" spans="1:17">
      <c r="A2491" s="90"/>
      <c r="B2491" s="86"/>
      <c r="C2491" s="86"/>
      <c r="D2491" s="86"/>
      <c r="E2491" s="86"/>
      <c r="F2491" s="86"/>
      <c r="G2491" s="86"/>
      <c r="H2491" s="86"/>
      <c r="I2491" s="86"/>
      <c r="J2491" s="86"/>
      <c r="K2491" s="86"/>
      <c r="L2491" s="86"/>
      <c r="M2491" s="86"/>
      <c r="N2491" s="86"/>
      <c r="O2491" s="86"/>
      <c r="P2491" s="86"/>
      <c r="Q2491" s="86"/>
    </row>
    <row r="2492" spans="1:17">
      <c r="A2492" s="90"/>
      <c r="B2492" s="86"/>
      <c r="C2492" s="86"/>
      <c r="D2492" s="86"/>
      <c r="E2492" s="86"/>
      <c r="F2492" s="86"/>
      <c r="G2492" s="86"/>
      <c r="H2492" s="86"/>
      <c r="I2492" s="86"/>
      <c r="J2492" s="86"/>
      <c r="K2492" s="86"/>
      <c r="L2492" s="86"/>
      <c r="M2492" s="86"/>
      <c r="N2492" s="86"/>
      <c r="O2492" s="86"/>
      <c r="P2492" s="86"/>
      <c r="Q2492" s="86"/>
    </row>
    <row r="2493" spans="1:17">
      <c r="A2493" s="90"/>
      <c r="B2493" s="86"/>
      <c r="C2493" s="86"/>
      <c r="D2493" s="86"/>
      <c r="E2493" s="86"/>
      <c r="F2493" s="86"/>
      <c r="G2493" s="86"/>
      <c r="H2493" s="86"/>
      <c r="I2493" s="86"/>
      <c r="J2493" s="86"/>
      <c r="K2493" s="86"/>
      <c r="L2493" s="86"/>
      <c r="M2493" s="86"/>
      <c r="N2493" s="86"/>
      <c r="O2493" s="86"/>
      <c r="P2493" s="86"/>
      <c r="Q2493" s="86"/>
    </row>
    <row r="2494" spans="1:17">
      <c r="A2494" s="90"/>
      <c r="B2494" s="86"/>
      <c r="C2494" s="86"/>
      <c r="D2494" s="86"/>
      <c r="E2494" s="86"/>
      <c r="F2494" s="86"/>
      <c r="G2494" s="86"/>
      <c r="H2494" s="86"/>
      <c r="I2494" s="86"/>
      <c r="J2494" s="86"/>
      <c r="K2494" s="86"/>
      <c r="L2494" s="86"/>
      <c r="M2494" s="86"/>
      <c r="N2494" s="86"/>
      <c r="O2494" s="86"/>
      <c r="P2494" s="86"/>
      <c r="Q2494" s="86"/>
    </row>
    <row r="2495" spans="1:17">
      <c r="A2495" s="90"/>
      <c r="B2495" s="86"/>
      <c r="C2495" s="86"/>
      <c r="D2495" s="86"/>
      <c r="E2495" s="86"/>
      <c r="F2495" s="86"/>
      <c r="G2495" s="86"/>
      <c r="H2495" s="86"/>
      <c r="I2495" s="86"/>
      <c r="J2495" s="86"/>
      <c r="K2495" s="86"/>
      <c r="L2495" s="86"/>
      <c r="M2495" s="86"/>
      <c r="N2495" s="86"/>
      <c r="O2495" s="86"/>
      <c r="P2495" s="86"/>
      <c r="Q2495" s="86"/>
    </row>
    <row r="2496" spans="1:17">
      <c r="A2496" s="90"/>
      <c r="B2496" s="86"/>
      <c r="C2496" s="86"/>
      <c r="D2496" s="86"/>
      <c r="E2496" s="86"/>
      <c r="F2496" s="86"/>
      <c r="G2496" s="86"/>
      <c r="H2496" s="86"/>
      <c r="I2496" s="86"/>
      <c r="J2496" s="86"/>
      <c r="K2496" s="86"/>
      <c r="L2496" s="86"/>
      <c r="M2496" s="86"/>
      <c r="N2496" s="86"/>
      <c r="O2496" s="86"/>
      <c r="P2496" s="86"/>
      <c r="Q2496" s="86"/>
    </row>
    <row r="2497" spans="1:17">
      <c r="A2497" s="90"/>
      <c r="B2497" s="86"/>
      <c r="C2497" s="86"/>
      <c r="D2497" s="86"/>
      <c r="E2497" s="86"/>
      <c r="F2497" s="86"/>
      <c r="G2497" s="86"/>
      <c r="H2497" s="86"/>
      <c r="I2497" s="86"/>
      <c r="J2497" s="86"/>
      <c r="K2497" s="86"/>
      <c r="L2497" s="86"/>
      <c r="M2497" s="86"/>
      <c r="N2497" s="86"/>
      <c r="O2497" s="86"/>
      <c r="P2497" s="86"/>
      <c r="Q2497" s="86"/>
    </row>
    <row r="2498" spans="1:17">
      <c r="A2498" s="90"/>
      <c r="B2498" s="86"/>
      <c r="C2498" s="86"/>
      <c r="D2498" s="86"/>
      <c r="E2498" s="86"/>
      <c r="F2498" s="86"/>
      <c r="G2498" s="86"/>
      <c r="H2498" s="86"/>
      <c r="I2498" s="86"/>
      <c r="J2498" s="86"/>
      <c r="K2498" s="86"/>
      <c r="L2498" s="86"/>
      <c r="M2498" s="86"/>
      <c r="N2498" s="86"/>
      <c r="O2498" s="86"/>
      <c r="P2498" s="86"/>
      <c r="Q2498" s="86"/>
    </row>
    <row r="2499" spans="1:17">
      <c r="A2499" s="90"/>
      <c r="B2499" s="86"/>
      <c r="C2499" s="86"/>
      <c r="D2499" s="86"/>
      <c r="E2499" s="86"/>
      <c r="F2499" s="86"/>
      <c r="G2499" s="86"/>
      <c r="H2499" s="86"/>
      <c r="I2499" s="86"/>
      <c r="J2499" s="86"/>
      <c r="K2499" s="86"/>
      <c r="L2499" s="86"/>
      <c r="M2499" s="86"/>
      <c r="N2499" s="86"/>
      <c r="O2499" s="86"/>
      <c r="P2499" s="86"/>
      <c r="Q2499" s="86"/>
    </row>
    <row r="2500" spans="1:17">
      <c r="A2500" s="90"/>
      <c r="B2500" s="86"/>
      <c r="C2500" s="86"/>
      <c r="D2500" s="86"/>
      <c r="E2500" s="86"/>
      <c r="F2500" s="86"/>
      <c r="G2500" s="86"/>
      <c r="H2500" s="86"/>
      <c r="I2500" s="86"/>
      <c r="J2500" s="86"/>
      <c r="K2500" s="86"/>
      <c r="L2500" s="86"/>
      <c r="M2500" s="86"/>
      <c r="N2500" s="86"/>
      <c r="O2500" s="86"/>
      <c r="P2500" s="86"/>
      <c r="Q2500" s="86"/>
    </row>
    <row r="2501" spans="1:17">
      <c r="A2501" s="90"/>
      <c r="B2501" s="86"/>
      <c r="C2501" s="86"/>
      <c r="D2501" s="86"/>
      <c r="E2501" s="86"/>
      <c r="F2501" s="86"/>
      <c r="G2501" s="86"/>
      <c r="H2501" s="86"/>
      <c r="I2501" s="86"/>
      <c r="J2501" s="86"/>
      <c r="K2501" s="86"/>
      <c r="L2501" s="86"/>
      <c r="M2501" s="86"/>
      <c r="N2501" s="86"/>
      <c r="O2501" s="86"/>
      <c r="P2501" s="86"/>
      <c r="Q2501" s="86"/>
    </row>
    <row r="2502" spans="1:17">
      <c r="A2502" s="90"/>
      <c r="B2502" s="86"/>
      <c r="C2502" s="86"/>
      <c r="D2502" s="86"/>
      <c r="E2502" s="86"/>
      <c r="F2502" s="86"/>
      <c r="G2502" s="86"/>
      <c r="H2502" s="86"/>
      <c r="I2502" s="86"/>
      <c r="J2502" s="86"/>
      <c r="K2502" s="86"/>
      <c r="L2502" s="86"/>
      <c r="M2502" s="86"/>
      <c r="N2502" s="86"/>
      <c r="O2502" s="86"/>
      <c r="P2502" s="86"/>
      <c r="Q2502" s="86"/>
    </row>
    <row r="2503" spans="1:17">
      <c r="A2503" s="90"/>
      <c r="B2503" s="86"/>
      <c r="C2503" s="86"/>
      <c r="D2503" s="86"/>
      <c r="E2503" s="86"/>
      <c r="F2503" s="86"/>
      <c r="G2503" s="86"/>
      <c r="H2503" s="86"/>
      <c r="I2503" s="86"/>
      <c r="J2503" s="86"/>
      <c r="K2503" s="86"/>
      <c r="L2503" s="86"/>
      <c r="M2503" s="86"/>
      <c r="N2503" s="86"/>
      <c r="O2503" s="86"/>
      <c r="P2503" s="86"/>
      <c r="Q2503" s="86"/>
    </row>
    <row r="2504" spans="1:17">
      <c r="B2504" s="86"/>
      <c r="C2504" s="86"/>
      <c r="D2504" s="86"/>
      <c r="E2504" s="86"/>
      <c r="F2504" s="86"/>
      <c r="G2504" s="86"/>
      <c r="H2504" s="86"/>
      <c r="I2504" s="86"/>
      <c r="J2504" s="86"/>
      <c r="K2504" s="86"/>
      <c r="L2504" s="86"/>
      <c r="M2504" s="86"/>
      <c r="N2504" s="86"/>
      <c r="O2504" s="86"/>
      <c r="P2504" s="86"/>
      <c r="Q2504" s="86"/>
    </row>
    <row r="2554" spans="1:37">
      <c r="A2554" s="46">
        <v>0.22636585365853665</v>
      </c>
      <c r="AK2554" s="6">
        <v>0</v>
      </c>
    </row>
    <row r="3465" spans="1:17">
      <c r="A3465" s="91"/>
    </row>
    <row r="3466" spans="1:17">
      <c r="A3466" s="91"/>
      <c r="B3466" s="87"/>
      <c r="C3466" s="87"/>
      <c r="D3466" s="87"/>
      <c r="E3466" s="87"/>
      <c r="F3466" s="87"/>
      <c r="G3466" s="87"/>
      <c r="H3466" s="87"/>
      <c r="I3466" s="87"/>
      <c r="J3466" s="87"/>
      <c r="K3466" s="87"/>
      <c r="L3466" s="87"/>
      <c r="M3466" s="87"/>
      <c r="N3466" s="87"/>
      <c r="O3466" s="87"/>
      <c r="P3466" s="87"/>
      <c r="Q3466" s="87"/>
    </row>
    <row r="3467" spans="1:17">
      <c r="A3467" s="91"/>
      <c r="B3467" s="87"/>
      <c r="C3467" s="87"/>
      <c r="D3467" s="87"/>
      <c r="E3467" s="87"/>
      <c r="F3467" s="87"/>
      <c r="G3467" s="87"/>
      <c r="H3467" s="87"/>
      <c r="I3467" s="87"/>
      <c r="J3467" s="87"/>
      <c r="K3467" s="87"/>
      <c r="L3467" s="87"/>
      <c r="M3467" s="87"/>
      <c r="N3467" s="87"/>
      <c r="O3467" s="87"/>
      <c r="P3467" s="87"/>
      <c r="Q3467" s="87"/>
    </row>
    <row r="3468" spans="1:17">
      <c r="A3468" s="91"/>
      <c r="B3468" s="87"/>
      <c r="C3468" s="87"/>
      <c r="D3468" s="87"/>
      <c r="E3468" s="87"/>
      <c r="F3468" s="87"/>
      <c r="G3468" s="87"/>
      <c r="H3468" s="87"/>
      <c r="I3468" s="87"/>
      <c r="J3468" s="87"/>
      <c r="K3468" s="87"/>
      <c r="L3468" s="87"/>
      <c r="M3468" s="87"/>
      <c r="N3468" s="87"/>
      <c r="O3468" s="87"/>
      <c r="P3468" s="87"/>
      <c r="Q3468" s="87"/>
    </row>
    <row r="3469" spans="1:17">
      <c r="A3469" s="91"/>
      <c r="B3469" s="87"/>
      <c r="C3469" s="87"/>
      <c r="D3469" s="87"/>
      <c r="E3469" s="87"/>
      <c r="F3469" s="87"/>
      <c r="G3469" s="87"/>
      <c r="H3469" s="87"/>
      <c r="I3469" s="87"/>
      <c r="J3469" s="87"/>
      <c r="K3469" s="87"/>
      <c r="L3469" s="87"/>
      <c r="M3469" s="87"/>
      <c r="N3469" s="87"/>
      <c r="O3469" s="87"/>
      <c r="P3469" s="87"/>
      <c r="Q3469" s="87"/>
    </row>
    <row r="3470" spans="1:17">
      <c r="A3470" s="91"/>
      <c r="B3470" s="87"/>
      <c r="C3470" s="87"/>
      <c r="D3470" s="87"/>
      <c r="E3470" s="87"/>
      <c r="F3470" s="87"/>
      <c r="G3470" s="87"/>
      <c r="H3470" s="87"/>
      <c r="I3470" s="87"/>
      <c r="J3470" s="87"/>
      <c r="K3470" s="87"/>
      <c r="L3470" s="87"/>
      <c r="M3470" s="87"/>
      <c r="N3470" s="87"/>
      <c r="O3470" s="87"/>
      <c r="P3470" s="87"/>
      <c r="Q3470" s="87"/>
    </row>
    <row r="3471" spans="1:17">
      <c r="A3471" s="91"/>
      <c r="B3471" s="87"/>
      <c r="C3471" s="87"/>
      <c r="D3471" s="87"/>
      <c r="E3471" s="87"/>
      <c r="F3471" s="87"/>
      <c r="G3471" s="87"/>
      <c r="H3471" s="87"/>
      <c r="I3471" s="87"/>
      <c r="J3471" s="87"/>
      <c r="K3471" s="87"/>
      <c r="L3471" s="87"/>
      <c r="M3471" s="87"/>
      <c r="N3471" s="87"/>
      <c r="O3471" s="87"/>
      <c r="P3471" s="87"/>
      <c r="Q3471" s="87"/>
    </row>
    <row r="3472" spans="1:17">
      <c r="A3472" s="91"/>
      <c r="B3472" s="87"/>
      <c r="C3472" s="87"/>
      <c r="D3472" s="87"/>
      <c r="E3472" s="87"/>
      <c r="F3472" s="87"/>
      <c r="G3472" s="87"/>
      <c r="H3472" s="87"/>
      <c r="I3472" s="87"/>
      <c r="J3472" s="87"/>
      <c r="K3472" s="87"/>
      <c r="L3472" s="87"/>
      <c r="M3472" s="87"/>
      <c r="N3472" s="87"/>
      <c r="O3472" s="87"/>
      <c r="P3472" s="87"/>
      <c r="Q3472" s="87"/>
    </row>
    <row r="3473" spans="1:17">
      <c r="A3473" s="91"/>
      <c r="B3473" s="87"/>
      <c r="C3473" s="87"/>
      <c r="D3473" s="87"/>
      <c r="E3473" s="87"/>
      <c r="F3473" s="87"/>
      <c r="G3473" s="87"/>
      <c r="H3473" s="87"/>
      <c r="I3473" s="87"/>
      <c r="J3473" s="87"/>
      <c r="K3473" s="87"/>
      <c r="L3473" s="87"/>
      <c r="M3473" s="87"/>
      <c r="N3473" s="87"/>
      <c r="O3473" s="87"/>
      <c r="P3473" s="87"/>
      <c r="Q3473" s="87"/>
    </row>
    <row r="3474" spans="1:17">
      <c r="A3474" s="91"/>
      <c r="B3474" s="87"/>
      <c r="C3474" s="87"/>
      <c r="D3474" s="87"/>
      <c r="E3474" s="87"/>
      <c r="F3474" s="87"/>
      <c r="G3474" s="87"/>
      <c r="H3474" s="87"/>
      <c r="I3474" s="87"/>
      <c r="J3474" s="87"/>
      <c r="K3474" s="87"/>
      <c r="L3474" s="87"/>
      <c r="M3474" s="87"/>
      <c r="N3474" s="87"/>
      <c r="O3474" s="87"/>
      <c r="P3474" s="87"/>
      <c r="Q3474" s="87"/>
    </row>
    <row r="3475" spans="1:17">
      <c r="A3475" s="91"/>
      <c r="B3475" s="87"/>
      <c r="C3475" s="87"/>
      <c r="D3475" s="87"/>
      <c r="E3475" s="87"/>
      <c r="F3475" s="87"/>
      <c r="G3475" s="87"/>
      <c r="H3475" s="87"/>
      <c r="I3475" s="87"/>
      <c r="J3475" s="87"/>
      <c r="K3475" s="87"/>
      <c r="L3475" s="87"/>
      <c r="M3475" s="87"/>
      <c r="N3475" s="87"/>
      <c r="O3475" s="87"/>
      <c r="P3475" s="87"/>
      <c r="Q3475" s="87"/>
    </row>
    <row r="3476" spans="1:17">
      <c r="A3476" s="91"/>
      <c r="B3476" s="87"/>
      <c r="C3476" s="87"/>
      <c r="D3476" s="87"/>
      <c r="E3476" s="87"/>
      <c r="F3476" s="87"/>
      <c r="G3476" s="87"/>
      <c r="H3476" s="87"/>
      <c r="I3476" s="87"/>
      <c r="J3476" s="87"/>
      <c r="K3476" s="87"/>
      <c r="L3476" s="87"/>
      <c r="M3476" s="87"/>
      <c r="N3476" s="87"/>
      <c r="O3476" s="87"/>
      <c r="P3476" s="87"/>
      <c r="Q3476" s="87"/>
    </row>
    <row r="3477" spans="1:17">
      <c r="A3477" s="91"/>
      <c r="B3477" s="87"/>
      <c r="C3477" s="87"/>
      <c r="D3477" s="87"/>
      <c r="E3477" s="87"/>
      <c r="F3477" s="87"/>
      <c r="G3477" s="87"/>
      <c r="H3477" s="87"/>
      <c r="I3477" s="87"/>
      <c r="J3477" s="87"/>
      <c r="K3477" s="87"/>
      <c r="L3477" s="87"/>
      <c r="M3477" s="87"/>
      <c r="N3477" s="87"/>
      <c r="O3477" s="87"/>
      <c r="P3477" s="87"/>
      <c r="Q3477" s="87"/>
    </row>
    <row r="3478" spans="1:17">
      <c r="A3478" s="91"/>
      <c r="B3478" s="87"/>
      <c r="C3478" s="87"/>
      <c r="D3478" s="87"/>
      <c r="E3478" s="87"/>
      <c r="F3478" s="87"/>
      <c r="G3478" s="87"/>
      <c r="H3478" s="87"/>
      <c r="I3478" s="87"/>
      <c r="J3478" s="87"/>
      <c r="K3478" s="87"/>
      <c r="L3478" s="87"/>
      <c r="M3478" s="87"/>
      <c r="N3478" s="87"/>
      <c r="O3478" s="87"/>
      <c r="P3478" s="87"/>
      <c r="Q3478" s="87"/>
    </row>
    <row r="3479" spans="1:17">
      <c r="A3479" s="91"/>
      <c r="B3479" s="87"/>
      <c r="C3479" s="87"/>
      <c r="D3479" s="87"/>
      <c r="E3479" s="87"/>
      <c r="F3479" s="87"/>
      <c r="G3479" s="87"/>
      <c r="H3479" s="87"/>
      <c r="I3479" s="87"/>
      <c r="J3479" s="87"/>
      <c r="K3479" s="87"/>
      <c r="L3479" s="87"/>
      <c r="M3479" s="87"/>
      <c r="N3479" s="87"/>
      <c r="O3479" s="87"/>
      <c r="P3479" s="87"/>
      <c r="Q3479" s="87"/>
    </row>
    <row r="3480" spans="1:17">
      <c r="A3480" s="91"/>
      <c r="B3480" s="87"/>
      <c r="C3480" s="87"/>
      <c r="D3480" s="87"/>
      <c r="E3480" s="87"/>
      <c r="F3480" s="87"/>
      <c r="G3480" s="87"/>
      <c r="H3480" s="87"/>
      <c r="I3480" s="87"/>
      <c r="J3480" s="87"/>
      <c r="K3480" s="87"/>
      <c r="L3480" s="87"/>
      <c r="M3480" s="87"/>
      <c r="N3480" s="87"/>
      <c r="O3480" s="87"/>
      <c r="P3480" s="87"/>
      <c r="Q3480" s="87"/>
    </row>
    <row r="3481" spans="1:17">
      <c r="A3481" s="91"/>
      <c r="B3481" s="87"/>
      <c r="C3481" s="87"/>
      <c r="D3481" s="87"/>
      <c r="E3481" s="87"/>
      <c r="F3481" s="87"/>
      <c r="G3481" s="87"/>
      <c r="H3481" s="87"/>
      <c r="I3481" s="87"/>
      <c r="J3481" s="87"/>
      <c r="K3481" s="87"/>
      <c r="L3481" s="87"/>
      <c r="M3481" s="87"/>
      <c r="N3481" s="87"/>
      <c r="O3481" s="87"/>
      <c r="P3481" s="87"/>
      <c r="Q3481" s="87"/>
    </row>
    <row r="3482" spans="1:17">
      <c r="A3482" s="91"/>
      <c r="B3482" s="87"/>
      <c r="C3482" s="87"/>
      <c r="D3482" s="87"/>
      <c r="E3482" s="87"/>
      <c r="F3482" s="87"/>
      <c r="G3482" s="87"/>
      <c r="H3482" s="87"/>
      <c r="I3482" s="87"/>
      <c r="J3482" s="87"/>
      <c r="K3482" s="87"/>
      <c r="L3482" s="87"/>
      <c r="M3482" s="87"/>
      <c r="N3482" s="87"/>
      <c r="O3482" s="87"/>
      <c r="P3482" s="87"/>
      <c r="Q3482" s="87"/>
    </row>
    <row r="3483" spans="1:17">
      <c r="A3483" s="91"/>
      <c r="B3483" s="87"/>
      <c r="C3483" s="87"/>
      <c r="D3483" s="87"/>
      <c r="E3483" s="87"/>
      <c r="F3483" s="87"/>
      <c r="G3483" s="87"/>
      <c r="H3483" s="87"/>
      <c r="I3483" s="87"/>
      <c r="J3483" s="87"/>
      <c r="K3483" s="87"/>
      <c r="L3483" s="87"/>
      <c r="M3483" s="87"/>
      <c r="N3483" s="87"/>
      <c r="O3483" s="87"/>
      <c r="P3483" s="87"/>
      <c r="Q3483" s="87"/>
    </row>
    <row r="3484" spans="1:17">
      <c r="A3484" s="91"/>
      <c r="B3484" s="87"/>
      <c r="C3484" s="87"/>
      <c r="D3484" s="87"/>
      <c r="E3484" s="87"/>
      <c r="F3484" s="87"/>
      <c r="G3484" s="87"/>
      <c r="H3484" s="87"/>
      <c r="I3484" s="87"/>
      <c r="J3484" s="87"/>
      <c r="K3484" s="87"/>
      <c r="L3484" s="87"/>
      <c r="M3484" s="87"/>
      <c r="N3484" s="87"/>
      <c r="O3484" s="87"/>
      <c r="P3484" s="87"/>
      <c r="Q3484" s="87"/>
    </row>
    <row r="3485" spans="1:17">
      <c r="A3485" s="91"/>
      <c r="B3485" s="87"/>
      <c r="C3485" s="87"/>
      <c r="D3485" s="87"/>
      <c r="E3485" s="87"/>
      <c r="F3485" s="87"/>
      <c r="G3485" s="87"/>
      <c r="H3485" s="87"/>
      <c r="I3485" s="87"/>
      <c r="J3485" s="87"/>
      <c r="K3485" s="87"/>
      <c r="L3485" s="87"/>
      <c r="M3485" s="87"/>
      <c r="N3485" s="87"/>
      <c r="O3485" s="87"/>
      <c r="P3485" s="87"/>
      <c r="Q3485" s="87"/>
    </row>
    <row r="3486" spans="1:17">
      <c r="A3486" s="91"/>
      <c r="B3486" s="87"/>
      <c r="C3486" s="87"/>
      <c r="D3486" s="87"/>
      <c r="E3486" s="87"/>
      <c r="F3486" s="87"/>
      <c r="G3486" s="87"/>
      <c r="H3486" s="87"/>
      <c r="I3486" s="87"/>
      <c r="J3486" s="87"/>
      <c r="K3486" s="87"/>
      <c r="L3486" s="87"/>
      <c r="M3486" s="87"/>
      <c r="N3486" s="87"/>
      <c r="O3486" s="87"/>
      <c r="P3486" s="87"/>
      <c r="Q3486" s="87"/>
    </row>
    <row r="3487" spans="1:17">
      <c r="A3487" s="91"/>
      <c r="B3487" s="87"/>
      <c r="C3487" s="87"/>
      <c r="D3487" s="87"/>
      <c r="E3487" s="87"/>
      <c r="F3487" s="87"/>
      <c r="G3487" s="87"/>
      <c r="H3487" s="87"/>
      <c r="I3487" s="87"/>
      <c r="J3487" s="87"/>
      <c r="K3487" s="87"/>
      <c r="L3487" s="87"/>
      <c r="M3487" s="87"/>
      <c r="N3487" s="87"/>
      <c r="O3487" s="87"/>
      <c r="P3487" s="87"/>
      <c r="Q3487" s="87"/>
    </row>
    <row r="3488" spans="1:17">
      <c r="A3488" s="91"/>
      <c r="B3488" s="87"/>
      <c r="C3488" s="87"/>
      <c r="D3488" s="87"/>
      <c r="E3488" s="87"/>
      <c r="F3488" s="87"/>
      <c r="G3488" s="87"/>
      <c r="H3488" s="87"/>
      <c r="I3488" s="87"/>
      <c r="J3488" s="87"/>
      <c r="K3488" s="87"/>
      <c r="L3488" s="87"/>
      <c r="M3488" s="87"/>
      <c r="N3488" s="87"/>
      <c r="O3488" s="87"/>
      <c r="P3488" s="87"/>
      <c r="Q3488" s="87"/>
    </row>
    <row r="3489" spans="1:17">
      <c r="A3489" s="91"/>
      <c r="B3489" s="87"/>
      <c r="C3489" s="87"/>
      <c r="D3489" s="87"/>
      <c r="E3489" s="87"/>
      <c r="F3489" s="87"/>
      <c r="G3489" s="87"/>
      <c r="H3489" s="87"/>
      <c r="I3489" s="87"/>
      <c r="J3489" s="87"/>
      <c r="K3489" s="87"/>
      <c r="L3489" s="87"/>
      <c r="M3489" s="87"/>
      <c r="N3489" s="87"/>
      <c r="O3489" s="87"/>
      <c r="P3489" s="87"/>
      <c r="Q3489" s="87"/>
    </row>
    <row r="3490" spans="1:17">
      <c r="A3490" s="91"/>
      <c r="B3490" s="87"/>
      <c r="C3490" s="87"/>
      <c r="D3490" s="87"/>
      <c r="E3490" s="87"/>
      <c r="F3490" s="87"/>
      <c r="G3490" s="87"/>
      <c r="H3490" s="87"/>
      <c r="I3490" s="87"/>
      <c r="J3490" s="87"/>
      <c r="K3490" s="87"/>
      <c r="L3490" s="87"/>
      <c r="M3490" s="87"/>
      <c r="N3490" s="87"/>
      <c r="O3490" s="87"/>
      <c r="P3490" s="87"/>
      <c r="Q3490" s="87"/>
    </row>
    <row r="3491" spans="1:17">
      <c r="A3491" s="91"/>
      <c r="B3491" s="87"/>
      <c r="C3491" s="87"/>
      <c r="D3491" s="87"/>
      <c r="E3491" s="87"/>
      <c r="F3491" s="87"/>
      <c r="G3491" s="87"/>
      <c r="H3491" s="87"/>
      <c r="I3491" s="87"/>
      <c r="J3491" s="87"/>
      <c r="K3491" s="87"/>
      <c r="L3491" s="87"/>
      <c r="M3491" s="87"/>
      <c r="N3491" s="87"/>
      <c r="O3491" s="87"/>
      <c r="P3491" s="87"/>
      <c r="Q3491" s="87"/>
    </row>
    <row r="3492" spans="1:17">
      <c r="A3492" s="91"/>
      <c r="B3492" s="87"/>
      <c r="C3492" s="87"/>
      <c r="D3492" s="87"/>
      <c r="E3492" s="87"/>
      <c r="F3492" s="87"/>
      <c r="G3492" s="87"/>
      <c r="H3492" s="87"/>
      <c r="I3492" s="87"/>
      <c r="J3492" s="87"/>
      <c r="K3492" s="87"/>
      <c r="L3492" s="87"/>
      <c r="M3492" s="87"/>
      <c r="N3492" s="87"/>
      <c r="O3492" s="87"/>
      <c r="P3492" s="87"/>
      <c r="Q3492" s="87"/>
    </row>
    <row r="3493" spans="1:17">
      <c r="A3493" s="91"/>
      <c r="B3493" s="87"/>
      <c r="C3493" s="87"/>
      <c r="D3493" s="87"/>
      <c r="E3493" s="87"/>
      <c r="F3493" s="87"/>
      <c r="G3493" s="87"/>
      <c r="H3493" s="87"/>
      <c r="I3493" s="87"/>
      <c r="J3493" s="87"/>
      <c r="K3493" s="87"/>
      <c r="L3493" s="87"/>
      <c r="M3493" s="87"/>
      <c r="N3493" s="87"/>
      <c r="O3493" s="87"/>
      <c r="P3493" s="87"/>
      <c r="Q3493" s="87"/>
    </row>
    <row r="3494" spans="1:17">
      <c r="A3494" s="91"/>
      <c r="B3494" s="87"/>
      <c r="C3494" s="87"/>
      <c r="D3494" s="87"/>
      <c r="E3494" s="87"/>
      <c r="F3494" s="87"/>
      <c r="G3494" s="87"/>
      <c r="H3494" s="87"/>
      <c r="I3494" s="87"/>
      <c r="J3494" s="87"/>
      <c r="K3494" s="87"/>
      <c r="L3494" s="87"/>
      <c r="M3494" s="87"/>
      <c r="N3494" s="87"/>
      <c r="O3494" s="87"/>
      <c r="P3494" s="87"/>
      <c r="Q3494" s="87"/>
    </row>
    <row r="3495" spans="1:17">
      <c r="A3495" s="91"/>
      <c r="B3495" s="87"/>
      <c r="C3495" s="87"/>
      <c r="D3495" s="87"/>
      <c r="E3495" s="87"/>
      <c r="F3495" s="87"/>
      <c r="G3495" s="87"/>
      <c r="H3495" s="87"/>
      <c r="I3495" s="87"/>
      <c r="J3495" s="87"/>
      <c r="K3495" s="87"/>
      <c r="L3495" s="87"/>
      <c r="M3495" s="87"/>
      <c r="N3495" s="87"/>
      <c r="O3495" s="87"/>
      <c r="P3495" s="87"/>
      <c r="Q3495" s="87"/>
    </row>
    <row r="3496" spans="1:17">
      <c r="A3496" s="91"/>
      <c r="B3496" s="87"/>
      <c r="C3496" s="87"/>
      <c r="D3496" s="87"/>
      <c r="E3496" s="87"/>
      <c r="F3496" s="87"/>
      <c r="G3496" s="87"/>
      <c r="H3496" s="87"/>
      <c r="I3496" s="87"/>
      <c r="J3496" s="87"/>
      <c r="K3496" s="87"/>
      <c r="L3496" s="87"/>
      <c r="M3496" s="87"/>
      <c r="N3496" s="87"/>
      <c r="O3496" s="87"/>
      <c r="P3496" s="87"/>
      <c r="Q3496" s="87"/>
    </row>
    <row r="3497" spans="1:17">
      <c r="A3497" s="91"/>
      <c r="B3497" s="87"/>
      <c r="C3497" s="87"/>
      <c r="D3497" s="87"/>
      <c r="E3497" s="87"/>
      <c r="F3497" s="87"/>
      <c r="G3497" s="87"/>
      <c r="H3497" s="87"/>
      <c r="I3497" s="87"/>
      <c r="J3497" s="87"/>
      <c r="K3497" s="87"/>
      <c r="L3497" s="87"/>
      <c r="M3497" s="87"/>
      <c r="N3497" s="87"/>
      <c r="O3497" s="87"/>
      <c r="P3497" s="87"/>
      <c r="Q3497" s="87"/>
    </row>
    <row r="3498" spans="1:17">
      <c r="A3498" s="91"/>
      <c r="B3498" s="87"/>
      <c r="C3498" s="87"/>
      <c r="D3498" s="87"/>
      <c r="E3498" s="87"/>
      <c r="F3498" s="87"/>
      <c r="G3498" s="87"/>
      <c r="H3498" s="87"/>
      <c r="I3498" s="87"/>
      <c r="J3498" s="87"/>
      <c r="K3498" s="87"/>
      <c r="L3498" s="87"/>
      <c r="M3498" s="87"/>
      <c r="N3498" s="87"/>
      <c r="O3498" s="87"/>
      <c r="P3498" s="87"/>
      <c r="Q3498" s="87"/>
    </row>
    <row r="3499" spans="1:17">
      <c r="A3499" s="91"/>
      <c r="B3499" s="87"/>
      <c r="C3499" s="87"/>
      <c r="D3499" s="87"/>
      <c r="E3499" s="87"/>
      <c r="F3499" s="87"/>
      <c r="G3499" s="87"/>
      <c r="H3499" s="87"/>
      <c r="I3499" s="87"/>
      <c r="J3499" s="87"/>
      <c r="K3499" s="87"/>
      <c r="L3499" s="87"/>
      <c r="M3499" s="87"/>
      <c r="N3499" s="87"/>
      <c r="O3499" s="87"/>
      <c r="P3499" s="87"/>
      <c r="Q3499" s="87"/>
    </row>
    <row r="3500" spans="1:17">
      <c r="A3500" s="91"/>
      <c r="B3500" s="87"/>
      <c r="C3500" s="87"/>
      <c r="D3500" s="87"/>
      <c r="E3500" s="87"/>
      <c r="F3500" s="87"/>
      <c r="G3500" s="87"/>
      <c r="H3500" s="87"/>
      <c r="I3500" s="87"/>
      <c r="J3500" s="87"/>
      <c r="K3500" s="87"/>
      <c r="L3500" s="87"/>
      <c r="M3500" s="87"/>
      <c r="N3500" s="87"/>
      <c r="O3500" s="87"/>
      <c r="P3500" s="87"/>
      <c r="Q3500" s="87"/>
    </row>
    <row r="3501" spans="1:17">
      <c r="A3501" s="91"/>
      <c r="B3501" s="87"/>
      <c r="C3501" s="87"/>
      <c r="D3501" s="87"/>
      <c r="E3501" s="87"/>
      <c r="F3501" s="87"/>
      <c r="G3501" s="87"/>
      <c r="H3501" s="87"/>
      <c r="I3501" s="87"/>
      <c r="J3501" s="87"/>
      <c r="K3501" s="87"/>
      <c r="L3501" s="87"/>
      <c r="M3501" s="87"/>
      <c r="N3501" s="87"/>
      <c r="O3501" s="87"/>
      <c r="P3501" s="87"/>
      <c r="Q3501" s="87"/>
    </row>
    <row r="3502" spans="1:17">
      <c r="A3502" s="91"/>
      <c r="B3502" s="87"/>
      <c r="C3502" s="87"/>
      <c r="D3502" s="87"/>
      <c r="E3502" s="87"/>
      <c r="F3502" s="87"/>
      <c r="G3502" s="87"/>
      <c r="H3502" s="87"/>
      <c r="I3502" s="87"/>
      <c r="J3502" s="87"/>
      <c r="K3502" s="87"/>
      <c r="L3502" s="87"/>
      <c r="M3502" s="87"/>
      <c r="N3502" s="87"/>
      <c r="O3502" s="87"/>
      <c r="P3502" s="87"/>
      <c r="Q3502" s="87"/>
    </row>
    <row r="3503" spans="1:17">
      <c r="A3503" s="91"/>
      <c r="B3503" s="87"/>
      <c r="C3503" s="87"/>
      <c r="D3503" s="87"/>
      <c r="E3503" s="87"/>
      <c r="F3503" s="87"/>
      <c r="G3503" s="87"/>
      <c r="H3503" s="87"/>
      <c r="I3503" s="87"/>
      <c r="J3503" s="87"/>
      <c r="K3503" s="87"/>
      <c r="L3503" s="87"/>
      <c r="M3503" s="87"/>
      <c r="N3503" s="87"/>
      <c r="O3503" s="87"/>
      <c r="P3503" s="87"/>
      <c r="Q3503" s="87"/>
    </row>
    <row r="3504" spans="1:17">
      <c r="A3504" s="91"/>
      <c r="B3504" s="87"/>
      <c r="C3504" s="87"/>
      <c r="D3504" s="87"/>
      <c r="E3504" s="87"/>
      <c r="F3504" s="87"/>
      <c r="G3504" s="87"/>
      <c r="H3504" s="87"/>
      <c r="I3504" s="87"/>
      <c r="J3504" s="87"/>
      <c r="K3504" s="87"/>
      <c r="L3504" s="87"/>
      <c r="M3504" s="87"/>
      <c r="N3504" s="87"/>
      <c r="O3504" s="87"/>
      <c r="P3504" s="87"/>
      <c r="Q3504" s="87"/>
    </row>
    <row r="3505" spans="1:17">
      <c r="A3505" s="91"/>
      <c r="B3505" s="87"/>
      <c r="C3505" s="87"/>
      <c r="D3505" s="87"/>
      <c r="E3505" s="87"/>
      <c r="F3505" s="87"/>
      <c r="G3505" s="87"/>
      <c r="H3505" s="87"/>
      <c r="I3505" s="87"/>
      <c r="J3505" s="87"/>
      <c r="K3505" s="87"/>
      <c r="L3505" s="87"/>
      <c r="M3505" s="87"/>
      <c r="N3505" s="87"/>
      <c r="O3505" s="87"/>
      <c r="P3505" s="87"/>
      <c r="Q3505" s="87"/>
    </row>
    <row r="3506" spans="1:17">
      <c r="A3506" s="91"/>
      <c r="B3506" s="87"/>
      <c r="C3506" s="87"/>
      <c r="D3506" s="87"/>
      <c r="E3506" s="87"/>
      <c r="F3506" s="87"/>
      <c r="G3506" s="87"/>
      <c r="H3506" s="87"/>
      <c r="I3506" s="87"/>
      <c r="J3506" s="87"/>
      <c r="K3506" s="87"/>
      <c r="L3506" s="87"/>
      <c r="M3506" s="87"/>
      <c r="N3506" s="87"/>
      <c r="O3506" s="87"/>
      <c r="P3506" s="87"/>
      <c r="Q3506" s="87"/>
    </row>
    <row r="3507" spans="1:17">
      <c r="A3507" s="91"/>
      <c r="B3507" s="87"/>
      <c r="C3507" s="87"/>
      <c r="D3507" s="87"/>
      <c r="E3507" s="87"/>
      <c r="F3507" s="87"/>
      <c r="G3507" s="87"/>
      <c r="H3507" s="87"/>
      <c r="I3507" s="87"/>
      <c r="J3507" s="87"/>
      <c r="K3507" s="87"/>
      <c r="L3507" s="87"/>
      <c r="M3507" s="87"/>
      <c r="N3507" s="87"/>
      <c r="O3507" s="87"/>
      <c r="P3507" s="87"/>
      <c r="Q3507" s="87"/>
    </row>
    <row r="3508" spans="1:17">
      <c r="A3508" s="91"/>
      <c r="B3508" s="87"/>
      <c r="C3508" s="87"/>
      <c r="D3508" s="87"/>
      <c r="E3508" s="87"/>
      <c r="F3508" s="87"/>
      <c r="G3508" s="87"/>
      <c r="H3508" s="87"/>
      <c r="I3508" s="87"/>
      <c r="J3508" s="87"/>
      <c r="K3508" s="87"/>
      <c r="L3508" s="87"/>
      <c r="M3508" s="87"/>
      <c r="N3508" s="87"/>
      <c r="O3508" s="87"/>
      <c r="P3508" s="87"/>
      <c r="Q3508" s="87"/>
    </row>
    <row r="3509" spans="1:17">
      <c r="A3509" s="91"/>
      <c r="B3509" s="87"/>
      <c r="C3509" s="87"/>
      <c r="D3509" s="87"/>
      <c r="E3509" s="87"/>
      <c r="F3509" s="87"/>
      <c r="G3509" s="87"/>
      <c r="H3509" s="87"/>
      <c r="I3509" s="87"/>
      <c r="J3509" s="87"/>
      <c r="K3509" s="87"/>
      <c r="L3509" s="87"/>
      <c r="M3509" s="87"/>
      <c r="N3509" s="87"/>
      <c r="O3509" s="87"/>
      <c r="P3509" s="87"/>
      <c r="Q3509" s="87"/>
    </row>
    <row r="3510" spans="1:17">
      <c r="A3510" s="91"/>
      <c r="B3510" s="87"/>
      <c r="C3510" s="87"/>
      <c r="D3510" s="87"/>
      <c r="E3510" s="87"/>
      <c r="F3510" s="87"/>
      <c r="G3510" s="87"/>
      <c r="H3510" s="87"/>
      <c r="I3510" s="87"/>
      <c r="J3510" s="87"/>
      <c r="K3510" s="87"/>
      <c r="L3510" s="87"/>
      <c r="M3510" s="87"/>
      <c r="N3510" s="87"/>
      <c r="O3510" s="87"/>
      <c r="P3510" s="87"/>
      <c r="Q3510" s="87"/>
    </row>
    <row r="3511" spans="1:17">
      <c r="A3511" s="91"/>
      <c r="B3511" s="87"/>
      <c r="C3511" s="87"/>
      <c r="D3511" s="87"/>
      <c r="E3511" s="87"/>
      <c r="F3511" s="87"/>
      <c r="G3511" s="87"/>
      <c r="H3511" s="87"/>
      <c r="I3511" s="87"/>
      <c r="J3511" s="87"/>
      <c r="K3511" s="87"/>
      <c r="L3511" s="87"/>
      <c r="M3511" s="87"/>
      <c r="N3511" s="87"/>
      <c r="O3511" s="87"/>
      <c r="P3511" s="87"/>
      <c r="Q3511" s="87"/>
    </row>
    <row r="3512" spans="1:17">
      <c r="A3512" s="91"/>
      <c r="B3512" s="87"/>
      <c r="C3512" s="87"/>
      <c r="D3512" s="87"/>
      <c r="E3512" s="87"/>
      <c r="F3512" s="87"/>
      <c r="G3512" s="87"/>
      <c r="H3512" s="87"/>
      <c r="I3512" s="87"/>
      <c r="J3512" s="87"/>
      <c r="K3512" s="87"/>
      <c r="L3512" s="87"/>
      <c r="M3512" s="87"/>
      <c r="N3512" s="87"/>
      <c r="O3512" s="87"/>
      <c r="P3512" s="87"/>
      <c r="Q3512" s="87"/>
    </row>
    <row r="3513" spans="1:17">
      <c r="A3513" s="91"/>
      <c r="B3513" s="87"/>
      <c r="C3513" s="87"/>
      <c r="D3513" s="87"/>
      <c r="E3513" s="87"/>
      <c r="F3513" s="87"/>
      <c r="G3513" s="87"/>
      <c r="H3513" s="87"/>
      <c r="I3513" s="87"/>
      <c r="J3513" s="87"/>
      <c r="K3513" s="87"/>
      <c r="L3513" s="87"/>
      <c r="M3513" s="87"/>
      <c r="N3513" s="87"/>
      <c r="O3513" s="87"/>
      <c r="P3513" s="87"/>
      <c r="Q3513" s="87"/>
    </row>
    <row r="3514" spans="1:17">
      <c r="A3514" s="91"/>
      <c r="B3514" s="87"/>
      <c r="C3514" s="87"/>
      <c r="D3514" s="87"/>
      <c r="E3514" s="87"/>
      <c r="F3514" s="87"/>
      <c r="G3514" s="87"/>
      <c r="H3514" s="87"/>
      <c r="I3514" s="87"/>
      <c r="J3514" s="87"/>
      <c r="K3514" s="87"/>
      <c r="L3514" s="87"/>
      <c r="M3514" s="87"/>
      <c r="N3514" s="87"/>
      <c r="O3514" s="87"/>
      <c r="P3514" s="87"/>
      <c r="Q3514" s="87"/>
    </row>
    <row r="3515" spans="1:17">
      <c r="A3515" s="91"/>
      <c r="B3515" s="87"/>
      <c r="C3515" s="87"/>
      <c r="D3515" s="87"/>
      <c r="E3515" s="87"/>
      <c r="F3515" s="87"/>
      <c r="G3515" s="87"/>
      <c r="H3515" s="87"/>
      <c r="I3515" s="87"/>
      <c r="J3515" s="87"/>
      <c r="K3515" s="87"/>
      <c r="L3515" s="87"/>
      <c r="M3515" s="87"/>
      <c r="N3515" s="87"/>
      <c r="O3515" s="87"/>
      <c r="P3515" s="87"/>
      <c r="Q3515" s="87"/>
    </row>
    <row r="3516" spans="1:17">
      <c r="A3516" s="91"/>
      <c r="B3516" s="87"/>
      <c r="C3516" s="87"/>
      <c r="D3516" s="87"/>
      <c r="E3516" s="87"/>
      <c r="F3516" s="87"/>
      <c r="G3516" s="87"/>
      <c r="H3516" s="87"/>
      <c r="I3516" s="87"/>
      <c r="J3516" s="87"/>
      <c r="K3516" s="87"/>
      <c r="L3516" s="87"/>
      <c r="M3516" s="87"/>
      <c r="N3516" s="87"/>
      <c r="O3516" s="87"/>
      <c r="P3516" s="87"/>
      <c r="Q3516" s="87"/>
    </row>
    <row r="3517" spans="1:17">
      <c r="A3517" s="91"/>
      <c r="B3517" s="87"/>
      <c r="C3517" s="87"/>
      <c r="D3517" s="87"/>
      <c r="E3517" s="87"/>
      <c r="F3517" s="87"/>
      <c r="G3517" s="87"/>
      <c r="H3517" s="87"/>
      <c r="I3517" s="87"/>
      <c r="J3517" s="87"/>
      <c r="K3517" s="87"/>
      <c r="L3517" s="87"/>
      <c r="M3517" s="87"/>
      <c r="N3517" s="87"/>
      <c r="O3517" s="87"/>
      <c r="P3517" s="87"/>
      <c r="Q3517" s="87"/>
    </row>
    <row r="3518" spans="1:17">
      <c r="A3518" s="91"/>
      <c r="B3518" s="87"/>
      <c r="C3518" s="87"/>
      <c r="D3518" s="87"/>
      <c r="E3518" s="87"/>
      <c r="F3518" s="87"/>
      <c r="G3518" s="87"/>
      <c r="H3518" s="87"/>
      <c r="I3518" s="87"/>
      <c r="J3518" s="87"/>
      <c r="K3518" s="87"/>
      <c r="L3518" s="87"/>
      <c r="M3518" s="87"/>
      <c r="N3518" s="87"/>
      <c r="O3518" s="87"/>
      <c r="P3518" s="87"/>
      <c r="Q3518" s="87"/>
    </row>
    <row r="3519" spans="1:17">
      <c r="A3519" s="91"/>
      <c r="B3519" s="87"/>
      <c r="C3519" s="87"/>
      <c r="D3519" s="87"/>
      <c r="E3519" s="87"/>
      <c r="F3519" s="87"/>
      <c r="G3519" s="87"/>
      <c r="H3519" s="87"/>
      <c r="I3519" s="87"/>
      <c r="J3519" s="87"/>
      <c r="K3519" s="87"/>
      <c r="L3519" s="87"/>
      <c r="M3519" s="87"/>
      <c r="N3519" s="87"/>
      <c r="O3519" s="87"/>
      <c r="P3519" s="87"/>
      <c r="Q3519" s="87"/>
    </row>
    <row r="3520" spans="1:17">
      <c r="A3520" s="91"/>
      <c r="B3520" s="87"/>
      <c r="C3520" s="87"/>
      <c r="D3520" s="87"/>
      <c r="E3520" s="87"/>
      <c r="F3520" s="87"/>
      <c r="G3520" s="87"/>
      <c r="H3520" s="87"/>
      <c r="I3520" s="87"/>
      <c r="J3520" s="87"/>
      <c r="K3520" s="87"/>
      <c r="L3520" s="87"/>
      <c r="M3520" s="87"/>
      <c r="N3520" s="87"/>
      <c r="O3520" s="87"/>
      <c r="P3520" s="87"/>
      <c r="Q3520" s="87"/>
    </row>
    <row r="3521" spans="1:17">
      <c r="A3521" s="91"/>
      <c r="B3521" s="87"/>
      <c r="C3521" s="87"/>
      <c r="D3521" s="87"/>
      <c r="E3521" s="87"/>
      <c r="F3521" s="87"/>
      <c r="G3521" s="87"/>
      <c r="H3521" s="87"/>
      <c r="I3521" s="87"/>
      <c r="J3521" s="87"/>
      <c r="K3521" s="87"/>
      <c r="L3521" s="87"/>
      <c r="M3521" s="87"/>
      <c r="N3521" s="87"/>
      <c r="O3521" s="87"/>
      <c r="P3521" s="87"/>
      <c r="Q3521" s="87"/>
    </row>
    <row r="3522" spans="1:17">
      <c r="A3522" s="91"/>
      <c r="B3522" s="87"/>
      <c r="C3522" s="87"/>
      <c r="D3522" s="87"/>
      <c r="E3522" s="87"/>
      <c r="F3522" s="87"/>
      <c r="G3522" s="87"/>
      <c r="H3522" s="87"/>
      <c r="I3522" s="87"/>
      <c r="J3522" s="87"/>
      <c r="K3522" s="87"/>
      <c r="L3522" s="87"/>
      <c r="M3522" s="87"/>
      <c r="N3522" s="87"/>
      <c r="O3522" s="87"/>
      <c r="P3522" s="87"/>
      <c r="Q3522" s="87"/>
    </row>
    <row r="3523" spans="1:17">
      <c r="A3523" s="91"/>
      <c r="B3523" s="87"/>
      <c r="C3523" s="87"/>
      <c r="D3523" s="87"/>
      <c r="E3523" s="87"/>
      <c r="F3523" s="87"/>
      <c r="G3523" s="87"/>
      <c r="H3523" s="87"/>
      <c r="I3523" s="87"/>
      <c r="J3523" s="87"/>
      <c r="K3523" s="87"/>
      <c r="L3523" s="87"/>
      <c r="M3523" s="87"/>
      <c r="N3523" s="87"/>
      <c r="O3523" s="87"/>
      <c r="P3523" s="87"/>
      <c r="Q3523" s="87"/>
    </row>
    <row r="3524" spans="1:17">
      <c r="A3524" s="91"/>
      <c r="B3524" s="87"/>
      <c r="C3524" s="87"/>
      <c r="D3524" s="87"/>
      <c r="E3524" s="87"/>
      <c r="F3524" s="87"/>
      <c r="G3524" s="87"/>
      <c r="H3524" s="87"/>
      <c r="I3524" s="87"/>
      <c r="J3524" s="87"/>
      <c r="K3524" s="87"/>
      <c r="L3524" s="87"/>
      <c r="M3524" s="87"/>
      <c r="N3524" s="87"/>
      <c r="O3524" s="87"/>
      <c r="P3524" s="87"/>
      <c r="Q3524" s="87"/>
    </row>
    <row r="3525" spans="1:17">
      <c r="A3525" s="91"/>
      <c r="B3525" s="87"/>
      <c r="C3525" s="87"/>
      <c r="D3525" s="87"/>
      <c r="E3525" s="87"/>
      <c r="F3525" s="87"/>
      <c r="G3525" s="87"/>
      <c r="H3525" s="87"/>
      <c r="I3525" s="87"/>
      <c r="J3525" s="87"/>
      <c r="K3525" s="87"/>
      <c r="L3525" s="87"/>
      <c r="M3525" s="87"/>
      <c r="N3525" s="87"/>
      <c r="O3525" s="87"/>
      <c r="P3525" s="87"/>
      <c r="Q3525" s="87"/>
    </row>
    <row r="3526" spans="1:17">
      <c r="A3526" s="91"/>
      <c r="B3526" s="87"/>
      <c r="C3526" s="87"/>
      <c r="D3526" s="87"/>
      <c r="E3526" s="87"/>
      <c r="F3526" s="87"/>
      <c r="G3526" s="87"/>
      <c r="H3526" s="87"/>
      <c r="I3526" s="87"/>
      <c r="J3526" s="87"/>
      <c r="K3526" s="87"/>
      <c r="L3526" s="87"/>
      <c r="M3526" s="87"/>
      <c r="N3526" s="87"/>
      <c r="O3526" s="87"/>
      <c r="P3526" s="87"/>
      <c r="Q3526" s="87"/>
    </row>
    <row r="3527" spans="1:17">
      <c r="A3527" s="91"/>
      <c r="B3527" s="87"/>
      <c r="C3527" s="87"/>
      <c r="D3527" s="87"/>
      <c r="E3527" s="87"/>
      <c r="F3527" s="87"/>
      <c r="G3527" s="87"/>
      <c r="H3527" s="87"/>
      <c r="I3527" s="87"/>
      <c r="J3527" s="87"/>
      <c r="K3527" s="87"/>
      <c r="L3527" s="87"/>
      <c r="M3527" s="87"/>
      <c r="N3527" s="87"/>
      <c r="O3527" s="87"/>
      <c r="P3527" s="87"/>
      <c r="Q3527" s="87"/>
    </row>
    <row r="3528" spans="1:17">
      <c r="A3528" s="91"/>
      <c r="B3528" s="87"/>
      <c r="C3528" s="87"/>
      <c r="D3528" s="87"/>
      <c r="E3528" s="87"/>
      <c r="F3528" s="87"/>
      <c r="G3528" s="87"/>
      <c r="H3528" s="87"/>
      <c r="I3528" s="87"/>
      <c r="J3528" s="87"/>
      <c r="K3528" s="87"/>
      <c r="L3528" s="87"/>
      <c r="M3528" s="87"/>
      <c r="N3528" s="87"/>
      <c r="O3528" s="87"/>
      <c r="P3528" s="87"/>
      <c r="Q3528" s="87"/>
    </row>
    <row r="3529" spans="1:17">
      <c r="A3529" s="91"/>
      <c r="B3529" s="87"/>
      <c r="C3529" s="87"/>
      <c r="D3529" s="87"/>
      <c r="E3529" s="87"/>
      <c r="F3529" s="87"/>
      <c r="G3529" s="87"/>
      <c r="H3529" s="87"/>
      <c r="I3529" s="87"/>
      <c r="J3529" s="87"/>
      <c r="K3529" s="87"/>
      <c r="L3529" s="87"/>
      <c r="M3529" s="87"/>
      <c r="N3529" s="87"/>
      <c r="O3529" s="87"/>
      <c r="P3529" s="87"/>
      <c r="Q3529" s="87"/>
    </row>
    <row r="3530" spans="1:17">
      <c r="A3530" s="91"/>
      <c r="B3530" s="87"/>
      <c r="C3530" s="87"/>
      <c r="D3530" s="87"/>
      <c r="E3530" s="87"/>
      <c r="F3530" s="87"/>
      <c r="G3530" s="87"/>
      <c r="H3530" s="87"/>
      <c r="I3530" s="87"/>
      <c r="J3530" s="87"/>
      <c r="K3530" s="87"/>
      <c r="L3530" s="87"/>
      <c r="M3530" s="87"/>
      <c r="N3530" s="87"/>
      <c r="O3530" s="87"/>
      <c r="P3530" s="87"/>
      <c r="Q3530" s="87"/>
    </row>
    <row r="3531" spans="1:17">
      <c r="A3531" s="91"/>
      <c r="B3531" s="87"/>
      <c r="C3531" s="87"/>
      <c r="D3531" s="87"/>
      <c r="E3531" s="87"/>
      <c r="F3531" s="87"/>
      <c r="G3531" s="87"/>
      <c r="H3531" s="87"/>
      <c r="I3531" s="87"/>
      <c r="J3531" s="87"/>
      <c r="K3531" s="87"/>
      <c r="L3531" s="87"/>
      <c r="M3531" s="87"/>
      <c r="N3531" s="87"/>
      <c r="O3531" s="87"/>
      <c r="P3531" s="87"/>
      <c r="Q3531" s="87"/>
    </row>
    <row r="3532" spans="1:17">
      <c r="A3532" s="91"/>
      <c r="B3532" s="87"/>
      <c r="C3532" s="87"/>
      <c r="D3532" s="87"/>
      <c r="E3532" s="87"/>
      <c r="F3532" s="87"/>
      <c r="G3532" s="87"/>
      <c r="H3532" s="87"/>
      <c r="I3532" s="87"/>
      <c r="J3532" s="87"/>
      <c r="K3532" s="87"/>
      <c r="L3532" s="87"/>
      <c r="M3532" s="87"/>
      <c r="N3532" s="87"/>
      <c r="O3532" s="87"/>
      <c r="P3532" s="87"/>
      <c r="Q3532" s="87"/>
    </row>
    <row r="3533" spans="1:17">
      <c r="A3533" s="91"/>
      <c r="B3533" s="87"/>
      <c r="C3533" s="87"/>
      <c r="D3533" s="87"/>
      <c r="E3533" s="87"/>
      <c r="F3533" s="87"/>
      <c r="G3533" s="87"/>
      <c r="H3533" s="87"/>
      <c r="I3533" s="87"/>
      <c r="J3533" s="87"/>
      <c r="K3533" s="87"/>
      <c r="L3533" s="87"/>
      <c r="M3533" s="87"/>
      <c r="N3533" s="87"/>
      <c r="O3533" s="87"/>
      <c r="P3533" s="87"/>
      <c r="Q3533" s="87"/>
    </row>
    <row r="3534" spans="1:17">
      <c r="A3534" s="91"/>
      <c r="B3534" s="87"/>
      <c r="C3534" s="87"/>
      <c r="D3534" s="87"/>
      <c r="E3534" s="87"/>
      <c r="F3534" s="87"/>
      <c r="G3534" s="87"/>
      <c r="H3534" s="87"/>
      <c r="I3534" s="87"/>
      <c r="J3534" s="87"/>
      <c r="K3534" s="87"/>
      <c r="L3534" s="87"/>
      <c r="M3534" s="87"/>
      <c r="N3534" s="87"/>
      <c r="O3534" s="87"/>
      <c r="P3534" s="87"/>
      <c r="Q3534" s="87"/>
    </row>
    <row r="3535" spans="1:17">
      <c r="A3535" s="91"/>
      <c r="B3535" s="87"/>
      <c r="C3535" s="87"/>
      <c r="D3535" s="87"/>
      <c r="E3535" s="87"/>
      <c r="F3535" s="87"/>
      <c r="G3535" s="87"/>
      <c r="H3535" s="87"/>
      <c r="I3535" s="87"/>
      <c r="J3535" s="87"/>
      <c r="K3535" s="87"/>
      <c r="L3535" s="87"/>
      <c r="M3535" s="87"/>
      <c r="N3535" s="87"/>
      <c r="O3535" s="87"/>
      <c r="P3535" s="87"/>
      <c r="Q3535" s="87"/>
    </row>
    <row r="3536" spans="1:17">
      <c r="A3536" s="91"/>
      <c r="B3536" s="87"/>
      <c r="C3536" s="87"/>
      <c r="D3536" s="87"/>
      <c r="E3536" s="87"/>
      <c r="F3536" s="87"/>
      <c r="G3536" s="87"/>
      <c r="H3536" s="87"/>
      <c r="I3536" s="87"/>
      <c r="J3536" s="87"/>
      <c r="K3536" s="87"/>
      <c r="L3536" s="87"/>
      <c r="M3536" s="87"/>
      <c r="N3536" s="87"/>
      <c r="O3536" s="87"/>
      <c r="P3536" s="87"/>
      <c r="Q3536" s="87"/>
    </row>
    <row r="3537" spans="1:17">
      <c r="A3537" s="91"/>
      <c r="B3537" s="87"/>
      <c r="C3537" s="87"/>
      <c r="D3537" s="87"/>
      <c r="E3537" s="87"/>
      <c r="F3537" s="87"/>
      <c r="G3537" s="87"/>
      <c r="H3537" s="87"/>
      <c r="I3537" s="87"/>
      <c r="J3537" s="87"/>
      <c r="K3537" s="87"/>
      <c r="L3537" s="87"/>
      <c r="M3537" s="87"/>
      <c r="N3537" s="87"/>
      <c r="O3537" s="87"/>
      <c r="P3537" s="87"/>
      <c r="Q3537" s="87"/>
    </row>
    <row r="3538" spans="1:17">
      <c r="A3538" s="91"/>
      <c r="B3538" s="87"/>
      <c r="C3538" s="87"/>
      <c r="D3538" s="87"/>
      <c r="E3538" s="87"/>
      <c r="F3538" s="87"/>
      <c r="G3538" s="87"/>
      <c r="H3538" s="87"/>
      <c r="I3538" s="87"/>
      <c r="J3538" s="87"/>
      <c r="K3538" s="87"/>
      <c r="L3538" s="87"/>
      <c r="M3538" s="87"/>
      <c r="N3538" s="87"/>
      <c r="O3538" s="87"/>
      <c r="P3538" s="87"/>
      <c r="Q3538" s="87"/>
    </row>
    <row r="3539" spans="1:17">
      <c r="A3539" s="91"/>
      <c r="B3539" s="87"/>
      <c r="C3539" s="87"/>
      <c r="D3539" s="87"/>
      <c r="E3539" s="87"/>
      <c r="F3539" s="87"/>
      <c r="G3539" s="87"/>
      <c r="H3539" s="87"/>
      <c r="I3539" s="87"/>
      <c r="J3539" s="87"/>
      <c r="K3539" s="87"/>
      <c r="L3539" s="87"/>
      <c r="M3539" s="87"/>
      <c r="N3539" s="87"/>
      <c r="O3539" s="87"/>
      <c r="P3539" s="87"/>
      <c r="Q3539" s="87"/>
    </row>
    <row r="3540" spans="1:17">
      <c r="A3540" s="91"/>
      <c r="B3540" s="87"/>
      <c r="C3540" s="87"/>
      <c r="D3540" s="87"/>
      <c r="E3540" s="87"/>
      <c r="F3540" s="87"/>
      <c r="G3540" s="87"/>
      <c r="H3540" s="87"/>
      <c r="I3540" s="87"/>
      <c r="J3540" s="87"/>
      <c r="K3540" s="87"/>
      <c r="L3540" s="87"/>
      <c r="M3540" s="87"/>
      <c r="N3540" s="87"/>
      <c r="O3540" s="87"/>
      <c r="P3540" s="87"/>
      <c r="Q3540" s="87"/>
    </row>
    <row r="3541" spans="1:17">
      <c r="A3541" s="91"/>
      <c r="B3541" s="87"/>
      <c r="C3541" s="87"/>
      <c r="D3541" s="87"/>
      <c r="E3541" s="87"/>
      <c r="F3541" s="87"/>
      <c r="G3541" s="87"/>
      <c r="H3541" s="87"/>
      <c r="I3541" s="87"/>
      <c r="J3541" s="87"/>
      <c r="K3541" s="87"/>
      <c r="L3541" s="87"/>
      <c r="M3541" s="87"/>
      <c r="N3541" s="87"/>
      <c r="O3541" s="87"/>
      <c r="P3541" s="87"/>
      <c r="Q3541" s="87"/>
    </row>
    <row r="3542" spans="1:17">
      <c r="A3542" s="91"/>
      <c r="B3542" s="87"/>
      <c r="C3542" s="87"/>
      <c r="D3542" s="87"/>
      <c r="E3542" s="87"/>
      <c r="F3542" s="87"/>
      <c r="G3542" s="87"/>
      <c r="H3542" s="87"/>
      <c r="I3542" s="87"/>
      <c r="J3542" s="87"/>
      <c r="K3542" s="87"/>
      <c r="L3542" s="87"/>
      <c r="M3542" s="87"/>
      <c r="N3542" s="87"/>
      <c r="O3542" s="87"/>
      <c r="P3542" s="87"/>
      <c r="Q3542" s="87"/>
    </row>
    <row r="3543" spans="1:17">
      <c r="A3543" s="91"/>
      <c r="B3543" s="87"/>
      <c r="C3543" s="87"/>
      <c r="D3543" s="87"/>
      <c r="E3543" s="87"/>
      <c r="F3543" s="87"/>
      <c r="G3543" s="87"/>
      <c r="H3543" s="87"/>
      <c r="I3543" s="87"/>
      <c r="J3543" s="87"/>
      <c r="K3543" s="87"/>
      <c r="L3543" s="87"/>
      <c r="M3543" s="87"/>
      <c r="N3543" s="87"/>
      <c r="O3543" s="87"/>
      <c r="P3543" s="87"/>
      <c r="Q3543" s="87"/>
    </row>
    <row r="3544" spans="1:17">
      <c r="A3544" s="91"/>
      <c r="B3544" s="87"/>
      <c r="C3544" s="87"/>
      <c r="D3544" s="87"/>
      <c r="E3544" s="87"/>
      <c r="F3544" s="87"/>
      <c r="G3544" s="87"/>
      <c r="H3544" s="87"/>
      <c r="I3544" s="87"/>
      <c r="J3544" s="87"/>
      <c r="K3544" s="87"/>
      <c r="L3544" s="87"/>
      <c r="M3544" s="87"/>
      <c r="N3544" s="87"/>
      <c r="O3544" s="87"/>
      <c r="P3544" s="87"/>
      <c r="Q3544" s="87"/>
    </row>
    <row r="3545" spans="1:17">
      <c r="A3545" s="91"/>
      <c r="B3545" s="87"/>
      <c r="C3545" s="87"/>
      <c r="D3545" s="87"/>
      <c r="E3545" s="87"/>
      <c r="F3545" s="87"/>
      <c r="G3545" s="87"/>
      <c r="H3545" s="87"/>
      <c r="I3545" s="87"/>
      <c r="J3545" s="87"/>
      <c r="K3545" s="87"/>
      <c r="L3545" s="87"/>
      <c r="M3545" s="87"/>
      <c r="N3545" s="87"/>
      <c r="O3545" s="87"/>
      <c r="P3545" s="87"/>
      <c r="Q3545" s="87"/>
    </row>
    <row r="3546" spans="1:17">
      <c r="A3546" s="91"/>
      <c r="B3546" s="87"/>
      <c r="C3546" s="87"/>
      <c r="D3546" s="87"/>
      <c r="E3546" s="87"/>
      <c r="F3546" s="87"/>
      <c r="G3546" s="87"/>
      <c r="H3546" s="87"/>
      <c r="I3546" s="87"/>
      <c r="J3546" s="87"/>
      <c r="K3546" s="87"/>
      <c r="L3546" s="87"/>
      <c r="M3546" s="87"/>
      <c r="N3546" s="87"/>
      <c r="O3546" s="87"/>
      <c r="P3546" s="87"/>
      <c r="Q3546" s="87"/>
    </row>
    <row r="3547" spans="1:17">
      <c r="A3547" s="91"/>
      <c r="B3547" s="87"/>
      <c r="C3547" s="87"/>
      <c r="D3547" s="87"/>
      <c r="E3547" s="87"/>
      <c r="F3547" s="87"/>
      <c r="G3547" s="87"/>
      <c r="H3547" s="87"/>
      <c r="I3547" s="87"/>
      <c r="J3547" s="87"/>
      <c r="K3547" s="87"/>
      <c r="L3547" s="87"/>
      <c r="M3547" s="87"/>
      <c r="N3547" s="87"/>
      <c r="O3547" s="87"/>
      <c r="P3547" s="87"/>
      <c r="Q3547" s="87"/>
    </row>
    <row r="3548" spans="1:17">
      <c r="A3548" s="91"/>
      <c r="B3548" s="87"/>
      <c r="C3548" s="87"/>
      <c r="D3548" s="87"/>
      <c r="E3548" s="87"/>
      <c r="F3548" s="87"/>
      <c r="G3548" s="87"/>
      <c r="H3548" s="87"/>
      <c r="I3548" s="87"/>
      <c r="J3548" s="87"/>
      <c r="K3548" s="87"/>
      <c r="L3548" s="87"/>
      <c r="M3548" s="87"/>
      <c r="N3548" s="87"/>
      <c r="O3548" s="87"/>
      <c r="P3548" s="87"/>
      <c r="Q3548" s="87"/>
    </row>
    <row r="3549" spans="1:17">
      <c r="A3549" s="91"/>
      <c r="B3549" s="87"/>
      <c r="C3549" s="87"/>
      <c r="D3549" s="87"/>
      <c r="E3549" s="87"/>
      <c r="F3549" s="87"/>
      <c r="G3549" s="87"/>
      <c r="H3549" s="87"/>
      <c r="I3549" s="87"/>
      <c r="J3549" s="87"/>
      <c r="K3549" s="87"/>
      <c r="L3549" s="87"/>
      <c r="M3549" s="87"/>
      <c r="N3549" s="87"/>
      <c r="O3549" s="87"/>
      <c r="P3549" s="87"/>
      <c r="Q3549" s="87"/>
    </row>
    <row r="3550" spans="1:17">
      <c r="A3550" s="91"/>
      <c r="B3550" s="87"/>
      <c r="C3550" s="87"/>
      <c r="D3550" s="87"/>
      <c r="E3550" s="87"/>
      <c r="F3550" s="87"/>
      <c r="G3550" s="87"/>
      <c r="H3550" s="87"/>
      <c r="I3550" s="87"/>
      <c r="J3550" s="87"/>
      <c r="K3550" s="87"/>
      <c r="L3550" s="87"/>
      <c r="M3550" s="87"/>
      <c r="N3550" s="87"/>
      <c r="O3550" s="87"/>
      <c r="P3550" s="87"/>
      <c r="Q3550" s="87"/>
    </row>
    <row r="3551" spans="1:17">
      <c r="A3551" s="91"/>
      <c r="B3551" s="87"/>
      <c r="C3551" s="87"/>
      <c r="D3551" s="87"/>
      <c r="E3551" s="87"/>
      <c r="F3551" s="87"/>
      <c r="G3551" s="87"/>
      <c r="H3551" s="87"/>
      <c r="I3551" s="87"/>
      <c r="J3551" s="87"/>
      <c r="K3551" s="87"/>
      <c r="L3551" s="87"/>
      <c r="M3551" s="87"/>
      <c r="N3551" s="87"/>
      <c r="O3551" s="87"/>
      <c r="P3551" s="87"/>
      <c r="Q3551" s="87"/>
    </row>
    <row r="3552" spans="1:17">
      <c r="A3552" s="91"/>
      <c r="B3552" s="87"/>
      <c r="C3552" s="87"/>
      <c r="D3552" s="87"/>
      <c r="E3552" s="87"/>
      <c r="F3552" s="87"/>
      <c r="G3552" s="87"/>
      <c r="H3552" s="87"/>
      <c r="I3552" s="87"/>
      <c r="J3552" s="87"/>
      <c r="K3552" s="87"/>
      <c r="L3552" s="87"/>
      <c r="M3552" s="87"/>
      <c r="N3552" s="87"/>
      <c r="O3552" s="87"/>
      <c r="P3552" s="87"/>
      <c r="Q3552" s="87"/>
    </row>
    <row r="3553" spans="1:17">
      <c r="A3553" s="91"/>
      <c r="B3553" s="87"/>
      <c r="C3553" s="87"/>
      <c r="D3553" s="87"/>
      <c r="E3553" s="87"/>
      <c r="F3553" s="87"/>
      <c r="G3553" s="87"/>
      <c r="H3553" s="87"/>
      <c r="I3553" s="87"/>
      <c r="J3553" s="87"/>
      <c r="K3553" s="87"/>
      <c r="L3553" s="87"/>
      <c r="M3553" s="87"/>
      <c r="N3553" s="87"/>
      <c r="O3553" s="87"/>
      <c r="P3553" s="87"/>
      <c r="Q3553" s="87"/>
    </row>
    <row r="3554" spans="1:17">
      <c r="A3554" s="91"/>
      <c r="B3554" s="87"/>
      <c r="C3554" s="87"/>
      <c r="D3554" s="87"/>
      <c r="E3554" s="87"/>
      <c r="F3554" s="87"/>
      <c r="G3554" s="87"/>
      <c r="H3554" s="87"/>
      <c r="I3554" s="87"/>
      <c r="J3554" s="87"/>
      <c r="K3554" s="87"/>
      <c r="L3554" s="87"/>
      <c r="M3554" s="87"/>
      <c r="N3554" s="87"/>
      <c r="O3554" s="87"/>
      <c r="P3554" s="87"/>
      <c r="Q3554" s="87"/>
    </row>
    <row r="3555" spans="1:17">
      <c r="A3555" s="91"/>
      <c r="B3555" s="87"/>
      <c r="C3555" s="87"/>
      <c r="D3555" s="87"/>
      <c r="E3555" s="87"/>
      <c r="F3555" s="87"/>
      <c r="G3555" s="87"/>
      <c r="H3555" s="87"/>
      <c r="I3555" s="87"/>
      <c r="J3555" s="87"/>
      <c r="K3555" s="87"/>
      <c r="L3555" s="87"/>
      <c r="M3555" s="87"/>
      <c r="N3555" s="87"/>
      <c r="O3555" s="87"/>
      <c r="P3555" s="87"/>
      <c r="Q3555" s="87"/>
    </row>
    <row r="3556" spans="1:17">
      <c r="A3556" s="91"/>
      <c r="B3556" s="87"/>
      <c r="C3556" s="87"/>
      <c r="D3556" s="87"/>
      <c r="E3556" s="87"/>
      <c r="F3556" s="87"/>
      <c r="G3556" s="87"/>
      <c r="H3556" s="87"/>
      <c r="I3556" s="87"/>
      <c r="J3556" s="87"/>
      <c r="K3556" s="87"/>
      <c r="L3556" s="87"/>
      <c r="M3556" s="87"/>
      <c r="N3556" s="87"/>
      <c r="O3556" s="87"/>
      <c r="P3556" s="87"/>
      <c r="Q3556" s="87"/>
    </row>
    <row r="3557" spans="1:17">
      <c r="A3557" s="91"/>
      <c r="B3557" s="87"/>
      <c r="C3557" s="87"/>
      <c r="D3557" s="87"/>
      <c r="E3557" s="87"/>
      <c r="F3557" s="87"/>
      <c r="G3557" s="87"/>
      <c r="H3557" s="87"/>
      <c r="I3557" s="87"/>
      <c r="J3557" s="87"/>
      <c r="K3557" s="87"/>
      <c r="L3557" s="87"/>
      <c r="M3557" s="87"/>
      <c r="N3557" s="87"/>
      <c r="O3557" s="87"/>
      <c r="P3557" s="87"/>
      <c r="Q3557" s="87"/>
    </row>
    <row r="3558" spans="1:17">
      <c r="A3558" s="91"/>
      <c r="B3558" s="87"/>
      <c r="C3558" s="87"/>
      <c r="D3558" s="87"/>
      <c r="E3558" s="87"/>
      <c r="F3558" s="87"/>
      <c r="G3558" s="87"/>
      <c r="H3558" s="87"/>
      <c r="I3558" s="87"/>
      <c r="J3558" s="87"/>
      <c r="K3558" s="87"/>
      <c r="L3558" s="87"/>
      <c r="M3558" s="87"/>
      <c r="N3558" s="87"/>
      <c r="O3558" s="87"/>
      <c r="P3558" s="87"/>
      <c r="Q3558" s="87"/>
    </row>
    <row r="3559" spans="1:17">
      <c r="A3559" s="91"/>
      <c r="B3559" s="87"/>
      <c r="C3559" s="87"/>
      <c r="D3559" s="87"/>
      <c r="E3559" s="87"/>
      <c r="F3559" s="87"/>
      <c r="G3559" s="87"/>
      <c r="H3559" s="87"/>
      <c r="I3559" s="87"/>
      <c r="J3559" s="87"/>
      <c r="K3559" s="87"/>
      <c r="L3559" s="87"/>
      <c r="M3559" s="87"/>
      <c r="N3559" s="87"/>
      <c r="O3559" s="87"/>
      <c r="P3559" s="87"/>
      <c r="Q3559" s="87"/>
    </row>
    <row r="3560" spans="1:17">
      <c r="A3560" s="91"/>
      <c r="B3560" s="87"/>
      <c r="C3560" s="87"/>
      <c r="D3560" s="87"/>
      <c r="E3560" s="87"/>
      <c r="F3560" s="87"/>
      <c r="G3560" s="87"/>
      <c r="H3560" s="87"/>
      <c r="I3560" s="87"/>
      <c r="J3560" s="87"/>
      <c r="K3560" s="87"/>
      <c r="L3560" s="87"/>
      <c r="M3560" s="87"/>
      <c r="N3560" s="87"/>
      <c r="O3560" s="87"/>
      <c r="P3560" s="87"/>
      <c r="Q3560" s="87"/>
    </row>
    <row r="3561" spans="1:17">
      <c r="A3561" s="91"/>
      <c r="B3561" s="87"/>
      <c r="C3561" s="87"/>
      <c r="D3561" s="87"/>
      <c r="E3561" s="87"/>
      <c r="F3561" s="87"/>
      <c r="G3561" s="87"/>
      <c r="H3561" s="87"/>
      <c r="I3561" s="87"/>
      <c r="J3561" s="87"/>
      <c r="K3561" s="87"/>
      <c r="L3561" s="87"/>
      <c r="M3561" s="87"/>
      <c r="N3561" s="87"/>
      <c r="O3561" s="87"/>
      <c r="P3561" s="87"/>
      <c r="Q3561" s="87"/>
    </row>
    <row r="3562" spans="1:17">
      <c r="A3562" s="91"/>
      <c r="B3562" s="87"/>
      <c r="C3562" s="87"/>
      <c r="D3562" s="87"/>
      <c r="E3562" s="87"/>
      <c r="F3562" s="87"/>
      <c r="G3562" s="87"/>
      <c r="H3562" s="87"/>
      <c r="I3562" s="87"/>
      <c r="J3562" s="87"/>
      <c r="K3562" s="87"/>
      <c r="L3562" s="87"/>
      <c r="M3562" s="87"/>
      <c r="N3562" s="87"/>
      <c r="O3562" s="87"/>
      <c r="P3562" s="87"/>
      <c r="Q3562" s="87"/>
    </row>
    <row r="3563" spans="1:17">
      <c r="A3563" s="91"/>
      <c r="B3563" s="87"/>
      <c r="C3563" s="87"/>
      <c r="D3563" s="87"/>
      <c r="E3563" s="87"/>
      <c r="F3563" s="87"/>
      <c r="G3563" s="87"/>
      <c r="H3563" s="87"/>
      <c r="I3563" s="87"/>
      <c r="J3563" s="87"/>
      <c r="K3563" s="87"/>
      <c r="L3563" s="87"/>
      <c r="M3563" s="87"/>
      <c r="N3563" s="87"/>
      <c r="O3563" s="87"/>
      <c r="P3563" s="87"/>
      <c r="Q3563" s="87"/>
    </row>
    <row r="3564" spans="1:17">
      <c r="A3564" s="91"/>
      <c r="B3564" s="87"/>
      <c r="C3564" s="87"/>
      <c r="D3564" s="87"/>
      <c r="E3564" s="87"/>
      <c r="F3564" s="87"/>
      <c r="G3564" s="87"/>
      <c r="H3564" s="87"/>
      <c r="I3564" s="87"/>
      <c r="J3564" s="87"/>
      <c r="K3564" s="87"/>
      <c r="L3564" s="87"/>
      <c r="M3564" s="87"/>
      <c r="N3564" s="87"/>
      <c r="O3564" s="87"/>
      <c r="P3564" s="87"/>
      <c r="Q3564" s="87"/>
    </row>
    <row r="3565" spans="1:17">
      <c r="B3565" s="87"/>
      <c r="C3565" s="87"/>
      <c r="D3565" s="87"/>
      <c r="E3565" s="87"/>
      <c r="F3565" s="87"/>
      <c r="G3565" s="87"/>
      <c r="H3565" s="87"/>
      <c r="I3565" s="87"/>
      <c r="J3565" s="87"/>
      <c r="K3565" s="87"/>
      <c r="L3565" s="87"/>
      <c r="M3565" s="87"/>
      <c r="N3565" s="87"/>
      <c r="O3565" s="87"/>
      <c r="P3565" s="87"/>
      <c r="Q3565" s="87"/>
    </row>
    <row r="3640" spans="1:17">
      <c r="A3640" s="91"/>
    </row>
    <row r="3641" spans="1:17">
      <c r="A3641" s="91"/>
      <c r="B3641" s="87"/>
      <c r="C3641" s="87"/>
      <c r="D3641" s="87"/>
      <c r="E3641" s="87"/>
      <c r="F3641" s="87"/>
      <c r="G3641" s="87"/>
      <c r="H3641" s="87"/>
      <c r="I3641" s="87"/>
      <c r="J3641" s="87"/>
      <c r="K3641" s="87"/>
      <c r="L3641" s="87"/>
      <c r="M3641" s="87"/>
      <c r="N3641" s="87"/>
      <c r="O3641" s="87"/>
      <c r="P3641" s="87"/>
      <c r="Q3641" s="87"/>
    </row>
    <row r="3642" spans="1:17">
      <c r="A3642" s="91"/>
      <c r="B3642" s="87"/>
      <c r="C3642" s="87"/>
      <c r="D3642" s="87"/>
      <c r="E3642" s="87"/>
      <c r="F3642" s="87"/>
      <c r="G3642" s="87"/>
      <c r="H3642" s="87"/>
      <c r="I3642" s="87"/>
      <c r="J3642" s="87"/>
      <c r="K3642" s="87"/>
      <c r="L3642" s="87"/>
      <c r="M3642" s="87"/>
      <c r="N3642" s="87"/>
      <c r="O3642" s="87"/>
      <c r="P3642" s="87"/>
      <c r="Q3642" s="87"/>
    </row>
    <row r="3643" spans="1:17">
      <c r="A3643" s="91"/>
      <c r="B3643" s="87"/>
      <c r="C3643" s="87"/>
      <c r="D3643" s="87"/>
      <c r="E3643" s="87"/>
      <c r="F3643" s="87"/>
      <c r="G3643" s="87"/>
      <c r="H3643" s="87"/>
      <c r="I3643" s="87"/>
      <c r="J3643" s="87"/>
      <c r="K3643" s="87"/>
      <c r="L3643" s="87"/>
      <c r="M3643" s="87"/>
      <c r="N3643" s="87"/>
      <c r="O3643" s="87"/>
      <c r="P3643" s="87"/>
      <c r="Q3643" s="87"/>
    </row>
    <row r="3644" spans="1:17">
      <c r="A3644" s="91"/>
      <c r="B3644" s="87"/>
      <c r="C3644" s="87"/>
      <c r="D3644" s="87"/>
      <c r="E3644" s="87"/>
      <c r="F3644" s="87"/>
      <c r="G3644" s="87"/>
      <c r="H3644" s="87"/>
      <c r="I3644" s="87"/>
      <c r="J3644" s="87"/>
      <c r="K3644" s="87"/>
      <c r="L3644" s="87"/>
      <c r="M3644" s="87"/>
      <c r="N3644" s="87"/>
      <c r="O3644" s="87"/>
      <c r="P3644" s="87"/>
      <c r="Q3644" s="87"/>
    </row>
    <row r="3645" spans="1:17">
      <c r="A3645" s="91"/>
      <c r="B3645" s="87"/>
      <c r="C3645" s="87"/>
      <c r="D3645" s="87"/>
      <c r="E3645" s="87"/>
      <c r="F3645" s="87"/>
      <c r="G3645" s="87"/>
      <c r="H3645" s="87"/>
      <c r="I3645" s="87"/>
      <c r="J3645" s="87"/>
      <c r="K3645" s="87"/>
      <c r="L3645" s="87"/>
      <c r="M3645" s="87"/>
      <c r="N3645" s="87"/>
      <c r="O3645" s="87"/>
      <c r="P3645" s="87"/>
      <c r="Q3645" s="87"/>
    </row>
    <row r="3646" spans="1:17">
      <c r="A3646" s="91"/>
      <c r="B3646" s="87"/>
      <c r="C3646" s="87"/>
      <c r="D3646" s="87"/>
      <c r="E3646" s="87"/>
      <c r="F3646" s="87"/>
      <c r="G3646" s="87"/>
      <c r="H3646" s="87"/>
      <c r="I3646" s="87"/>
      <c r="J3646" s="87"/>
      <c r="K3646" s="87"/>
      <c r="L3646" s="87"/>
      <c r="M3646" s="87"/>
      <c r="N3646" s="87"/>
      <c r="O3646" s="87"/>
      <c r="P3646" s="87"/>
      <c r="Q3646" s="87"/>
    </row>
    <row r="3647" spans="1:17">
      <c r="A3647" s="91"/>
      <c r="B3647" s="87"/>
      <c r="C3647" s="87"/>
      <c r="D3647" s="87"/>
      <c r="E3647" s="87"/>
      <c r="F3647" s="87"/>
      <c r="G3647" s="87"/>
      <c r="H3647" s="87"/>
      <c r="I3647" s="87"/>
      <c r="J3647" s="87"/>
      <c r="K3647" s="87"/>
      <c r="L3647" s="87"/>
      <c r="M3647" s="87"/>
      <c r="N3647" s="87"/>
      <c r="O3647" s="87"/>
      <c r="P3647" s="87"/>
      <c r="Q3647" s="87"/>
    </row>
    <row r="3648" spans="1:17">
      <c r="A3648" s="91"/>
      <c r="B3648" s="87"/>
      <c r="C3648" s="87"/>
      <c r="D3648" s="87"/>
      <c r="E3648" s="87"/>
      <c r="F3648" s="87"/>
      <c r="G3648" s="87"/>
      <c r="H3648" s="87"/>
      <c r="I3648" s="87"/>
      <c r="J3648" s="87"/>
      <c r="K3648" s="87"/>
      <c r="L3648" s="87"/>
      <c r="M3648" s="87"/>
      <c r="N3648" s="87"/>
      <c r="O3648" s="87"/>
      <c r="P3648" s="87"/>
      <c r="Q3648" s="87"/>
    </row>
    <row r="3649" spans="1:17">
      <c r="A3649" s="91"/>
      <c r="B3649" s="87"/>
      <c r="C3649" s="87"/>
      <c r="D3649" s="87"/>
      <c r="E3649" s="87"/>
      <c r="F3649" s="87"/>
      <c r="G3649" s="87"/>
      <c r="H3649" s="87"/>
      <c r="I3649" s="87"/>
      <c r="J3649" s="87"/>
      <c r="K3649" s="87"/>
      <c r="L3649" s="87"/>
      <c r="M3649" s="87"/>
      <c r="N3649" s="87"/>
      <c r="O3649" s="87"/>
      <c r="P3649" s="87"/>
      <c r="Q3649" s="87"/>
    </row>
    <row r="3650" spans="1:17">
      <c r="A3650" s="91"/>
      <c r="B3650" s="87"/>
      <c r="C3650" s="87"/>
      <c r="D3650" s="87"/>
      <c r="E3650" s="87"/>
      <c r="F3650" s="87"/>
      <c r="G3650" s="87"/>
      <c r="H3650" s="87"/>
      <c r="I3650" s="87"/>
      <c r="J3650" s="87"/>
      <c r="K3650" s="87"/>
      <c r="L3650" s="87"/>
      <c r="M3650" s="87"/>
      <c r="N3650" s="87"/>
      <c r="O3650" s="87"/>
      <c r="P3650" s="87"/>
      <c r="Q3650" s="87"/>
    </row>
    <row r="3651" spans="1:17">
      <c r="A3651" s="91"/>
      <c r="B3651" s="87"/>
      <c r="C3651" s="87"/>
      <c r="D3651" s="87"/>
      <c r="E3651" s="87"/>
      <c r="F3651" s="87"/>
      <c r="G3651" s="87"/>
      <c r="H3651" s="87"/>
      <c r="I3651" s="87"/>
      <c r="J3651" s="87"/>
      <c r="K3651" s="87"/>
      <c r="L3651" s="87"/>
      <c r="M3651" s="87"/>
      <c r="N3651" s="87"/>
      <c r="O3651" s="87"/>
      <c r="P3651" s="87"/>
      <c r="Q3651" s="87"/>
    </row>
    <row r="3652" spans="1:17">
      <c r="A3652" s="91"/>
      <c r="B3652" s="87"/>
      <c r="C3652" s="87"/>
      <c r="D3652" s="87"/>
      <c r="E3652" s="87"/>
      <c r="F3652" s="87"/>
      <c r="G3652" s="87"/>
      <c r="H3652" s="87"/>
      <c r="I3652" s="87"/>
      <c r="J3652" s="87"/>
      <c r="K3652" s="87"/>
      <c r="L3652" s="87"/>
      <c r="M3652" s="87"/>
      <c r="N3652" s="87"/>
      <c r="O3652" s="87"/>
      <c r="P3652" s="87"/>
      <c r="Q3652" s="87"/>
    </row>
    <row r="3653" spans="1:17">
      <c r="A3653" s="91"/>
      <c r="B3653" s="87"/>
      <c r="C3653" s="87"/>
      <c r="D3653" s="87"/>
      <c r="E3653" s="87"/>
      <c r="F3653" s="87"/>
      <c r="G3653" s="87"/>
      <c r="H3653" s="87"/>
      <c r="I3653" s="87"/>
      <c r="J3653" s="87"/>
      <c r="K3653" s="87"/>
      <c r="L3653" s="87"/>
      <c r="M3653" s="87"/>
      <c r="N3653" s="87"/>
      <c r="O3653" s="87"/>
      <c r="P3653" s="87"/>
      <c r="Q3653" s="87"/>
    </row>
    <row r="3654" spans="1:17">
      <c r="A3654" s="91"/>
      <c r="B3654" s="87"/>
      <c r="C3654" s="87"/>
      <c r="D3654" s="87"/>
      <c r="E3654" s="87"/>
      <c r="F3654" s="87"/>
      <c r="G3654" s="87"/>
      <c r="H3654" s="87"/>
      <c r="I3654" s="87"/>
      <c r="J3654" s="87"/>
      <c r="K3654" s="87"/>
      <c r="L3654" s="87"/>
      <c r="M3654" s="87"/>
      <c r="N3654" s="87"/>
      <c r="O3654" s="87"/>
      <c r="P3654" s="87"/>
      <c r="Q3654" s="87"/>
    </row>
    <row r="3655" spans="1:17">
      <c r="A3655" s="91"/>
      <c r="B3655" s="87"/>
      <c r="C3655" s="87"/>
      <c r="D3655" s="87"/>
      <c r="E3655" s="87"/>
      <c r="F3655" s="87"/>
      <c r="G3655" s="87"/>
      <c r="H3655" s="87"/>
      <c r="I3655" s="87"/>
      <c r="J3655" s="87"/>
      <c r="K3655" s="87"/>
      <c r="L3655" s="87"/>
      <c r="M3655" s="87"/>
      <c r="N3655" s="87"/>
      <c r="O3655" s="87"/>
      <c r="P3655" s="87"/>
      <c r="Q3655" s="87"/>
    </row>
    <row r="3656" spans="1:17">
      <c r="A3656" s="91"/>
      <c r="B3656" s="87"/>
      <c r="C3656" s="87"/>
      <c r="D3656" s="87"/>
      <c r="E3656" s="87"/>
      <c r="F3656" s="87"/>
      <c r="G3656" s="87"/>
      <c r="H3656" s="87"/>
      <c r="I3656" s="87"/>
      <c r="J3656" s="87"/>
      <c r="K3656" s="87"/>
      <c r="L3656" s="87"/>
      <c r="M3656" s="87"/>
      <c r="N3656" s="87"/>
      <c r="O3656" s="87"/>
      <c r="P3656" s="87"/>
      <c r="Q3656" s="87"/>
    </row>
    <row r="3657" spans="1:17">
      <c r="A3657" s="91"/>
      <c r="B3657" s="87"/>
      <c r="C3657" s="87"/>
      <c r="D3657" s="87"/>
      <c r="E3657" s="87"/>
      <c r="F3657" s="87"/>
      <c r="G3657" s="87"/>
      <c r="H3657" s="87"/>
      <c r="I3657" s="87"/>
      <c r="J3657" s="87"/>
      <c r="K3657" s="87"/>
      <c r="L3657" s="87"/>
      <c r="M3657" s="87"/>
      <c r="N3657" s="87"/>
      <c r="O3657" s="87"/>
      <c r="P3657" s="87"/>
      <c r="Q3657" s="87"/>
    </row>
    <row r="3658" spans="1:17">
      <c r="A3658" s="91"/>
      <c r="B3658" s="87"/>
      <c r="C3658" s="87"/>
      <c r="D3658" s="87"/>
      <c r="E3658" s="87"/>
      <c r="F3658" s="87"/>
      <c r="G3658" s="87"/>
      <c r="H3658" s="87"/>
      <c r="I3658" s="87"/>
      <c r="J3658" s="87"/>
      <c r="K3658" s="87"/>
      <c r="L3658" s="87"/>
      <c r="M3658" s="87"/>
      <c r="N3658" s="87"/>
      <c r="O3658" s="87"/>
      <c r="P3658" s="87"/>
      <c r="Q3658" s="87"/>
    </row>
    <row r="3659" spans="1:17">
      <c r="A3659" s="91"/>
      <c r="B3659" s="87"/>
      <c r="C3659" s="87"/>
      <c r="D3659" s="87"/>
      <c r="E3659" s="87"/>
      <c r="F3659" s="87"/>
      <c r="G3659" s="87"/>
      <c r="H3659" s="87"/>
      <c r="I3659" s="87"/>
      <c r="J3659" s="87"/>
      <c r="K3659" s="87"/>
      <c r="L3659" s="87"/>
      <c r="M3659" s="87"/>
      <c r="N3659" s="87"/>
      <c r="O3659" s="87"/>
      <c r="P3659" s="87"/>
      <c r="Q3659" s="87"/>
    </row>
    <row r="3660" spans="1:17">
      <c r="A3660" s="91"/>
      <c r="B3660" s="87"/>
      <c r="C3660" s="87"/>
      <c r="D3660" s="87"/>
      <c r="E3660" s="87"/>
      <c r="F3660" s="87"/>
      <c r="G3660" s="87"/>
      <c r="H3660" s="87"/>
      <c r="I3660" s="87"/>
      <c r="J3660" s="87"/>
      <c r="K3660" s="87"/>
      <c r="L3660" s="87"/>
      <c r="M3660" s="87"/>
      <c r="N3660" s="87"/>
      <c r="O3660" s="87"/>
      <c r="P3660" s="87"/>
      <c r="Q3660" s="87"/>
    </row>
    <row r="3661" spans="1:17">
      <c r="A3661" s="91"/>
      <c r="B3661" s="87"/>
      <c r="C3661" s="87"/>
      <c r="D3661" s="87"/>
      <c r="E3661" s="87"/>
      <c r="F3661" s="87"/>
      <c r="G3661" s="87"/>
      <c r="H3661" s="87"/>
      <c r="I3661" s="87"/>
      <c r="J3661" s="87"/>
      <c r="K3661" s="87"/>
      <c r="L3661" s="87"/>
      <c r="M3661" s="87"/>
      <c r="N3661" s="87"/>
      <c r="O3661" s="87"/>
      <c r="P3661" s="87"/>
      <c r="Q3661" s="87"/>
    </row>
    <row r="3662" spans="1:17">
      <c r="A3662" s="91"/>
      <c r="B3662" s="87"/>
      <c r="C3662" s="87"/>
      <c r="D3662" s="87"/>
      <c r="E3662" s="87"/>
      <c r="F3662" s="87"/>
      <c r="G3662" s="87"/>
      <c r="H3662" s="87"/>
      <c r="I3662" s="87"/>
      <c r="J3662" s="87"/>
      <c r="K3662" s="87"/>
      <c r="L3662" s="87"/>
      <c r="M3662" s="87"/>
      <c r="N3662" s="87"/>
      <c r="O3662" s="87"/>
      <c r="P3662" s="87"/>
      <c r="Q3662" s="87"/>
    </row>
    <row r="3663" spans="1:17">
      <c r="A3663" s="91"/>
      <c r="B3663" s="87"/>
      <c r="C3663" s="87"/>
      <c r="D3663" s="87"/>
      <c r="E3663" s="87"/>
      <c r="F3663" s="87"/>
      <c r="G3663" s="87"/>
      <c r="H3663" s="87"/>
      <c r="I3663" s="87"/>
      <c r="J3663" s="87"/>
      <c r="K3663" s="87"/>
      <c r="L3663" s="87"/>
      <c r="M3663" s="87"/>
      <c r="N3663" s="87"/>
      <c r="O3663" s="87"/>
      <c r="P3663" s="87"/>
      <c r="Q3663" s="87"/>
    </row>
    <row r="3664" spans="1:17">
      <c r="A3664" s="91"/>
      <c r="B3664" s="87"/>
      <c r="C3664" s="87"/>
      <c r="D3664" s="87"/>
      <c r="E3664" s="87"/>
      <c r="F3664" s="87"/>
      <c r="G3664" s="87"/>
      <c r="H3664" s="87"/>
      <c r="I3664" s="87"/>
      <c r="J3664" s="87"/>
      <c r="K3664" s="87"/>
      <c r="L3664" s="87"/>
      <c r="M3664" s="87"/>
      <c r="N3664" s="87"/>
      <c r="O3664" s="87"/>
      <c r="P3664" s="87"/>
      <c r="Q3664" s="87"/>
    </row>
    <row r="3665" spans="1:17">
      <c r="A3665" s="91"/>
      <c r="B3665" s="87"/>
      <c r="C3665" s="87"/>
      <c r="D3665" s="87"/>
      <c r="E3665" s="87"/>
      <c r="F3665" s="87"/>
      <c r="G3665" s="87"/>
      <c r="H3665" s="87"/>
      <c r="I3665" s="87"/>
      <c r="J3665" s="87"/>
      <c r="K3665" s="87"/>
      <c r="L3665" s="87"/>
      <c r="M3665" s="87"/>
      <c r="N3665" s="87"/>
      <c r="O3665" s="87"/>
      <c r="P3665" s="87"/>
      <c r="Q3665" s="87"/>
    </row>
    <row r="3666" spans="1:17">
      <c r="A3666" s="91"/>
      <c r="B3666" s="87"/>
      <c r="C3666" s="87"/>
      <c r="D3666" s="87"/>
      <c r="E3666" s="87"/>
      <c r="F3666" s="87"/>
      <c r="G3666" s="87"/>
      <c r="H3666" s="87"/>
      <c r="I3666" s="87"/>
      <c r="J3666" s="87"/>
      <c r="K3666" s="87"/>
      <c r="L3666" s="87"/>
      <c r="M3666" s="87"/>
      <c r="N3666" s="87"/>
      <c r="O3666" s="87"/>
      <c r="P3666" s="87"/>
      <c r="Q3666" s="87"/>
    </row>
    <row r="3667" spans="1:17">
      <c r="A3667" s="91"/>
      <c r="B3667" s="87"/>
      <c r="C3667" s="87"/>
      <c r="D3667" s="87"/>
      <c r="E3667" s="87"/>
      <c r="F3667" s="87"/>
      <c r="G3667" s="87"/>
      <c r="H3667" s="87"/>
      <c r="I3667" s="87"/>
      <c r="J3667" s="87"/>
      <c r="K3667" s="87"/>
      <c r="L3667" s="87"/>
      <c r="M3667" s="87"/>
      <c r="N3667" s="87"/>
      <c r="O3667" s="87"/>
      <c r="P3667" s="87"/>
      <c r="Q3667" s="87"/>
    </row>
    <row r="3668" spans="1:17">
      <c r="A3668" s="91"/>
      <c r="B3668" s="87"/>
      <c r="C3668" s="87"/>
      <c r="D3668" s="87"/>
      <c r="E3668" s="87"/>
      <c r="F3668" s="87"/>
      <c r="G3668" s="87"/>
      <c r="H3668" s="87"/>
      <c r="I3668" s="87"/>
      <c r="J3668" s="87"/>
      <c r="K3668" s="87"/>
      <c r="L3668" s="87"/>
      <c r="M3668" s="87"/>
      <c r="N3668" s="87"/>
      <c r="O3668" s="87"/>
      <c r="P3668" s="87"/>
      <c r="Q3668" s="87"/>
    </row>
    <row r="3669" spans="1:17">
      <c r="A3669" s="91"/>
      <c r="B3669" s="87"/>
      <c r="C3669" s="87"/>
      <c r="D3669" s="87"/>
      <c r="E3669" s="87"/>
      <c r="F3669" s="87"/>
      <c r="G3669" s="87"/>
      <c r="H3669" s="87"/>
      <c r="I3669" s="87"/>
      <c r="J3669" s="87"/>
      <c r="K3669" s="87"/>
      <c r="L3669" s="87"/>
      <c r="M3669" s="87"/>
      <c r="N3669" s="87"/>
      <c r="O3669" s="87"/>
      <c r="P3669" s="87"/>
      <c r="Q3669" s="87"/>
    </row>
    <row r="3670" spans="1:17">
      <c r="A3670" s="91"/>
      <c r="B3670" s="87"/>
      <c r="C3670" s="87"/>
      <c r="D3670" s="87"/>
      <c r="E3670" s="87"/>
      <c r="F3670" s="87"/>
      <c r="G3670" s="87"/>
      <c r="H3670" s="87"/>
      <c r="I3670" s="87"/>
      <c r="J3670" s="87"/>
      <c r="K3670" s="87"/>
      <c r="L3670" s="87"/>
      <c r="M3670" s="87"/>
      <c r="N3670" s="87"/>
      <c r="O3670" s="87"/>
      <c r="P3670" s="87"/>
      <c r="Q3670" s="87"/>
    </row>
    <row r="3671" spans="1:17">
      <c r="A3671" s="91"/>
      <c r="B3671" s="87"/>
      <c r="C3671" s="87"/>
      <c r="D3671" s="87"/>
      <c r="E3671" s="87"/>
      <c r="F3671" s="87"/>
      <c r="G3671" s="87"/>
      <c r="H3671" s="87"/>
      <c r="I3671" s="87"/>
      <c r="J3671" s="87"/>
      <c r="K3671" s="87"/>
      <c r="L3671" s="87"/>
      <c r="M3671" s="87"/>
      <c r="N3671" s="87"/>
      <c r="O3671" s="87"/>
      <c r="P3671" s="87"/>
      <c r="Q3671" s="87"/>
    </row>
    <row r="3672" spans="1:17">
      <c r="A3672" s="91"/>
      <c r="B3672" s="87"/>
      <c r="C3672" s="87"/>
      <c r="D3672" s="87"/>
      <c r="E3672" s="87"/>
      <c r="F3672" s="87"/>
      <c r="G3672" s="87"/>
      <c r="H3672" s="87"/>
      <c r="I3672" s="87"/>
      <c r="J3672" s="87"/>
      <c r="K3672" s="87"/>
      <c r="L3672" s="87"/>
      <c r="M3672" s="87"/>
      <c r="N3672" s="87"/>
      <c r="O3672" s="87"/>
      <c r="P3672" s="87"/>
      <c r="Q3672" s="87"/>
    </row>
    <row r="3673" spans="1:17">
      <c r="A3673" s="91"/>
      <c r="B3673" s="87"/>
      <c r="C3673" s="87"/>
      <c r="D3673" s="87"/>
      <c r="E3673" s="87"/>
      <c r="F3673" s="87"/>
      <c r="G3673" s="87"/>
      <c r="H3673" s="87"/>
      <c r="I3673" s="87"/>
      <c r="J3673" s="87"/>
      <c r="K3673" s="87"/>
      <c r="L3673" s="87"/>
      <c r="M3673" s="87"/>
      <c r="N3673" s="87"/>
      <c r="O3673" s="87"/>
      <c r="P3673" s="87"/>
      <c r="Q3673" s="87"/>
    </row>
    <row r="3674" spans="1:17">
      <c r="A3674" s="91"/>
      <c r="B3674" s="87"/>
      <c r="C3674" s="87"/>
      <c r="D3674" s="87"/>
      <c r="E3674" s="87"/>
      <c r="F3674" s="87"/>
      <c r="G3674" s="87"/>
      <c r="H3674" s="87"/>
      <c r="I3674" s="87"/>
      <c r="J3674" s="87"/>
      <c r="K3674" s="87"/>
      <c r="L3674" s="87"/>
      <c r="M3674" s="87"/>
      <c r="N3674" s="87"/>
      <c r="O3674" s="87"/>
      <c r="P3674" s="87"/>
      <c r="Q3674" s="87"/>
    </row>
    <row r="3675" spans="1:17">
      <c r="A3675" s="91"/>
      <c r="B3675" s="87"/>
      <c r="C3675" s="87"/>
      <c r="D3675" s="87"/>
      <c r="E3675" s="87"/>
      <c r="F3675" s="87"/>
      <c r="G3675" s="87"/>
      <c r="H3675" s="87"/>
      <c r="I3675" s="87"/>
      <c r="J3675" s="87"/>
      <c r="K3675" s="87"/>
      <c r="L3675" s="87"/>
      <c r="M3675" s="87"/>
      <c r="N3675" s="87"/>
      <c r="O3675" s="87"/>
      <c r="P3675" s="87"/>
      <c r="Q3675" s="87"/>
    </row>
    <row r="3676" spans="1:17">
      <c r="A3676" s="91"/>
      <c r="B3676" s="87"/>
      <c r="C3676" s="87"/>
      <c r="D3676" s="87"/>
      <c r="E3676" s="87"/>
      <c r="F3676" s="87"/>
      <c r="G3676" s="87"/>
      <c r="H3676" s="87"/>
      <c r="I3676" s="87"/>
      <c r="J3676" s="87"/>
      <c r="K3676" s="87"/>
      <c r="L3676" s="87"/>
      <c r="M3676" s="87"/>
      <c r="N3676" s="87"/>
      <c r="O3676" s="87"/>
      <c r="P3676" s="87"/>
      <c r="Q3676" s="87"/>
    </row>
    <row r="3677" spans="1:17">
      <c r="A3677" s="91"/>
      <c r="B3677" s="87"/>
      <c r="C3677" s="87"/>
      <c r="D3677" s="87"/>
      <c r="E3677" s="87"/>
      <c r="F3677" s="87"/>
      <c r="G3677" s="87"/>
      <c r="H3677" s="87"/>
      <c r="I3677" s="87"/>
      <c r="J3677" s="87"/>
      <c r="K3677" s="87"/>
      <c r="L3677" s="87"/>
      <c r="M3677" s="87"/>
      <c r="N3677" s="87"/>
      <c r="O3677" s="87"/>
      <c r="P3677" s="87"/>
      <c r="Q3677" s="87"/>
    </row>
    <row r="3678" spans="1:17">
      <c r="A3678" s="91"/>
      <c r="B3678" s="87"/>
      <c r="C3678" s="87"/>
      <c r="D3678" s="87"/>
      <c r="E3678" s="87"/>
      <c r="F3678" s="87"/>
      <c r="G3678" s="87"/>
      <c r="H3678" s="87"/>
      <c r="I3678" s="87"/>
      <c r="J3678" s="87"/>
      <c r="K3678" s="87"/>
      <c r="L3678" s="87"/>
      <c r="M3678" s="87"/>
      <c r="N3678" s="87"/>
      <c r="O3678" s="87"/>
      <c r="P3678" s="87"/>
      <c r="Q3678" s="87"/>
    </row>
    <row r="3679" spans="1:17">
      <c r="A3679" s="91"/>
      <c r="B3679" s="87"/>
      <c r="C3679" s="87"/>
      <c r="D3679" s="87"/>
      <c r="E3679" s="87"/>
      <c r="F3679" s="87"/>
      <c r="G3679" s="87"/>
      <c r="H3679" s="87"/>
      <c r="I3679" s="87"/>
      <c r="J3679" s="87"/>
      <c r="K3679" s="87"/>
      <c r="L3679" s="87"/>
      <c r="M3679" s="87"/>
      <c r="N3679" s="87"/>
      <c r="O3679" s="87"/>
      <c r="P3679" s="87"/>
      <c r="Q3679" s="87"/>
    </row>
    <row r="3680" spans="1:17">
      <c r="A3680" s="91"/>
      <c r="B3680" s="87"/>
      <c r="C3680" s="87"/>
      <c r="D3680" s="87"/>
      <c r="E3680" s="87"/>
      <c r="F3680" s="87"/>
      <c r="G3680" s="87"/>
      <c r="H3680" s="87"/>
      <c r="I3680" s="87"/>
      <c r="J3680" s="87"/>
      <c r="K3680" s="87"/>
      <c r="L3680" s="87"/>
      <c r="M3680" s="87"/>
      <c r="N3680" s="87"/>
      <c r="O3680" s="87"/>
      <c r="P3680" s="87"/>
      <c r="Q3680" s="87"/>
    </row>
    <row r="3681" spans="1:17">
      <c r="A3681" s="91"/>
      <c r="B3681" s="87"/>
      <c r="C3681" s="87"/>
      <c r="D3681" s="87"/>
      <c r="E3681" s="87"/>
      <c r="F3681" s="87"/>
      <c r="G3681" s="87"/>
      <c r="H3681" s="87"/>
      <c r="I3681" s="87"/>
      <c r="J3681" s="87"/>
      <c r="K3681" s="87"/>
      <c r="L3681" s="87"/>
      <c r="M3681" s="87"/>
      <c r="N3681" s="87"/>
      <c r="O3681" s="87"/>
      <c r="P3681" s="87"/>
      <c r="Q3681" s="87"/>
    </row>
    <row r="3682" spans="1:17">
      <c r="A3682" s="91"/>
      <c r="B3682" s="87"/>
      <c r="C3682" s="87"/>
      <c r="D3682" s="87"/>
      <c r="E3682" s="87"/>
      <c r="F3682" s="87"/>
      <c r="G3682" s="87"/>
      <c r="H3682" s="87"/>
      <c r="I3682" s="87"/>
      <c r="J3682" s="87"/>
      <c r="K3682" s="87"/>
      <c r="L3682" s="87"/>
      <c r="M3682" s="87"/>
      <c r="N3682" s="87"/>
      <c r="O3682" s="87"/>
      <c r="P3682" s="87"/>
      <c r="Q3682" s="87"/>
    </row>
    <row r="3683" spans="1:17">
      <c r="A3683" s="91"/>
      <c r="B3683" s="87"/>
      <c r="C3683" s="87"/>
      <c r="D3683" s="87"/>
      <c r="E3683" s="87"/>
      <c r="F3683" s="87"/>
      <c r="G3683" s="87"/>
      <c r="H3683" s="87"/>
      <c r="I3683" s="87"/>
      <c r="J3683" s="87"/>
      <c r="K3683" s="87"/>
      <c r="L3683" s="87"/>
      <c r="M3683" s="87"/>
      <c r="N3683" s="87"/>
      <c r="O3683" s="87"/>
      <c r="P3683" s="87"/>
      <c r="Q3683" s="87"/>
    </row>
    <row r="3684" spans="1:17">
      <c r="A3684" s="91"/>
      <c r="B3684" s="87"/>
      <c r="C3684" s="87"/>
      <c r="D3684" s="87"/>
      <c r="E3684" s="87"/>
      <c r="F3684" s="87"/>
      <c r="G3684" s="87"/>
      <c r="H3684" s="87"/>
      <c r="I3684" s="87"/>
      <c r="J3684" s="87"/>
      <c r="K3684" s="87"/>
      <c r="L3684" s="87"/>
      <c r="M3684" s="87"/>
      <c r="N3684" s="87"/>
      <c r="O3684" s="87"/>
      <c r="P3684" s="87"/>
      <c r="Q3684" s="87"/>
    </row>
    <row r="3685" spans="1:17">
      <c r="A3685" s="91"/>
      <c r="B3685" s="87"/>
      <c r="C3685" s="87"/>
      <c r="D3685" s="87"/>
      <c r="E3685" s="87"/>
      <c r="F3685" s="87"/>
      <c r="G3685" s="87"/>
      <c r="H3685" s="87"/>
      <c r="I3685" s="87"/>
      <c r="J3685" s="87"/>
      <c r="K3685" s="87"/>
      <c r="L3685" s="87"/>
      <c r="M3685" s="87"/>
      <c r="N3685" s="87"/>
      <c r="O3685" s="87"/>
      <c r="P3685" s="87"/>
      <c r="Q3685" s="87"/>
    </row>
    <row r="3686" spans="1:17">
      <c r="A3686" s="91"/>
      <c r="B3686" s="87"/>
      <c r="C3686" s="87"/>
      <c r="D3686" s="87"/>
      <c r="E3686" s="87"/>
      <c r="F3686" s="87"/>
      <c r="G3686" s="87"/>
      <c r="H3686" s="87"/>
      <c r="I3686" s="87"/>
      <c r="J3686" s="87"/>
      <c r="K3686" s="87"/>
      <c r="L3686" s="87"/>
      <c r="M3686" s="87"/>
      <c r="N3686" s="87"/>
      <c r="O3686" s="87"/>
      <c r="P3686" s="87"/>
      <c r="Q3686" s="87"/>
    </row>
    <row r="3687" spans="1:17">
      <c r="A3687" s="91"/>
      <c r="B3687" s="87"/>
      <c r="C3687" s="87"/>
      <c r="D3687" s="87"/>
      <c r="E3687" s="87"/>
      <c r="F3687" s="87"/>
      <c r="G3687" s="87"/>
      <c r="H3687" s="87"/>
      <c r="I3687" s="87"/>
      <c r="J3687" s="87"/>
      <c r="K3687" s="87"/>
      <c r="L3687" s="87"/>
      <c r="M3687" s="87"/>
      <c r="N3687" s="87"/>
      <c r="O3687" s="87"/>
      <c r="P3687" s="87"/>
      <c r="Q3687" s="87"/>
    </row>
    <row r="3688" spans="1:17">
      <c r="A3688" s="91"/>
      <c r="B3688" s="87"/>
      <c r="C3688" s="87"/>
      <c r="D3688" s="87"/>
      <c r="E3688" s="87"/>
      <c r="F3688" s="87"/>
      <c r="G3688" s="87"/>
      <c r="H3688" s="87"/>
      <c r="I3688" s="87"/>
      <c r="J3688" s="87"/>
      <c r="K3688" s="87"/>
      <c r="L3688" s="87"/>
      <c r="M3688" s="87"/>
      <c r="N3688" s="87"/>
      <c r="O3688" s="87"/>
      <c r="P3688" s="87"/>
      <c r="Q3688" s="87"/>
    </row>
    <row r="3689" spans="1:17">
      <c r="A3689" s="91"/>
      <c r="B3689" s="87"/>
      <c r="C3689" s="87"/>
      <c r="D3689" s="87"/>
      <c r="E3689" s="87"/>
      <c r="F3689" s="87"/>
      <c r="G3689" s="87"/>
      <c r="H3689" s="87"/>
      <c r="I3689" s="87"/>
      <c r="J3689" s="87"/>
      <c r="K3689" s="87"/>
      <c r="L3689" s="87"/>
      <c r="M3689" s="87"/>
      <c r="N3689" s="87"/>
      <c r="O3689" s="87"/>
      <c r="P3689" s="87"/>
      <c r="Q3689" s="87"/>
    </row>
    <row r="3690" spans="1:17">
      <c r="A3690" s="91"/>
      <c r="B3690" s="87"/>
      <c r="C3690" s="87"/>
      <c r="D3690" s="87"/>
      <c r="E3690" s="87"/>
      <c r="F3690" s="87"/>
      <c r="G3690" s="87"/>
      <c r="H3690" s="87"/>
      <c r="I3690" s="87"/>
      <c r="J3690" s="87"/>
      <c r="K3690" s="87"/>
      <c r="L3690" s="87"/>
      <c r="M3690" s="87"/>
      <c r="N3690" s="87"/>
      <c r="O3690" s="87"/>
      <c r="P3690" s="87"/>
      <c r="Q3690" s="87"/>
    </row>
    <row r="3691" spans="1:17">
      <c r="A3691" s="91"/>
      <c r="B3691" s="87"/>
      <c r="C3691" s="87"/>
      <c r="D3691" s="87"/>
      <c r="E3691" s="87"/>
      <c r="F3691" s="87"/>
      <c r="G3691" s="87"/>
      <c r="H3691" s="87"/>
      <c r="I3691" s="87"/>
      <c r="J3691" s="87"/>
      <c r="K3691" s="87"/>
      <c r="L3691" s="87"/>
      <c r="M3691" s="87"/>
      <c r="N3691" s="87"/>
      <c r="O3691" s="87"/>
      <c r="P3691" s="87"/>
      <c r="Q3691" s="87"/>
    </row>
    <row r="3692" spans="1:17">
      <c r="A3692" s="91"/>
      <c r="B3692" s="87"/>
      <c r="C3692" s="87"/>
      <c r="D3692" s="87"/>
      <c r="E3692" s="87"/>
      <c r="F3692" s="87"/>
      <c r="G3692" s="87"/>
      <c r="H3692" s="87"/>
      <c r="I3692" s="87"/>
      <c r="J3692" s="87"/>
      <c r="K3692" s="87"/>
      <c r="L3692" s="87"/>
      <c r="M3692" s="87"/>
      <c r="N3692" s="87"/>
      <c r="O3692" s="87"/>
      <c r="P3692" s="87"/>
      <c r="Q3692" s="87"/>
    </row>
    <row r="3693" spans="1:17">
      <c r="A3693" s="91"/>
      <c r="B3693" s="87"/>
      <c r="C3693" s="87"/>
      <c r="D3693" s="87"/>
      <c r="E3693" s="87"/>
      <c r="F3693" s="87"/>
      <c r="G3693" s="87"/>
      <c r="H3693" s="87"/>
      <c r="I3693" s="87"/>
      <c r="J3693" s="87"/>
      <c r="K3693" s="87"/>
      <c r="L3693" s="87"/>
      <c r="M3693" s="87"/>
      <c r="N3693" s="87"/>
      <c r="O3693" s="87"/>
      <c r="P3693" s="87"/>
      <c r="Q3693" s="87"/>
    </row>
    <row r="3694" spans="1:17">
      <c r="A3694" s="91"/>
      <c r="B3694" s="87"/>
      <c r="C3694" s="87"/>
      <c r="D3694" s="87"/>
      <c r="E3694" s="87"/>
      <c r="F3694" s="87"/>
      <c r="G3694" s="87"/>
      <c r="H3694" s="87"/>
      <c r="I3694" s="87"/>
      <c r="J3694" s="87"/>
      <c r="K3694" s="87"/>
      <c r="L3694" s="87"/>
      <c r="M3694" s="87"/>
      <c r="N3694" s="87"/>
      <c r="O3694" s="87"/>
      <c r="P3694" s="87"/>
      <c r="Q3694" s="87"/>
    </row>
    <row r="3695" spans="1:17">
      <c r="A3695" s="91"/>
      <c r="B3695" s="87"/>
      <c r="C3695" s="87"/>
      <c r="D3695" s="87"/>
      <c r="E3695" s="87"/>
      <c r="F3695" s="87"/>
      <c r="G3695" s="87"/>
      <c r="H3695" s="87"/>
      <c r="I3695" s="87"/>
      <c r="J3695" s="87"/>
      <c r="K3695" s="87"/>
      <c r="L3695" s="87"/>
      <c r="M3695" s="87"/>
      <c r="N3695" s="87"/>
      <c r="O3695" s="87"/>
      <c r="P3695" s="87"/>
      <c r="Q3695" s="87"/>
    </row>
    <row r="3696" spans="1:17">
      <c r="A3696" s="91"/>
      <c r="B3696" s="87"/>
      <c r="C3696" s="87"/>
      <c r="D3696" s="87"/>
      <c r="E3696" s="87"/>
      <c r="F3696" s="87"/>
      <c r="G3696" s="87"/>
      <c r="H3696" s="87"/>
      <c r="I3696" s="87"/>
      <c r="J3696" s="87"/>
      <c r="K3696" s="87"/>
      <c r="L3696" s="87"/>
      <c r="M3696" s="87"/>
      <c r="N3696" s="87"/>
      <c r="O3696" s="87"/>
      <c r="P3696" s="87"/>
      <c r="Q3696" s="87"/>
    </row>
    <row r="3697" spans="1:17">
      <c r="A3697" s="91"/>
      <c r="B3697" s="87"/>
      <c r="C3697" s="87"/>
      <c r="D3697" s="87"/>
      <c r="E3697" s="87"/>
      <c r="F3697" s="87"/>
      <c r="G3697" s="87"/>
      <c r="H3697" s="87"/>
      <c r="I3697" s="87"/>
      <c r="J3697" s="87"/>
      <c r="K3697" s="87"/>
      <c r="L3697" s="87"/>
      <c r="M3697" s="87"/>
      <c r="N3697" s="87"/>
      <c r="O3697" s="87"/>
      <c r="P3697" s="87"/>
      <c r="Q3697" s="87"/>
    </row>
    <row r="3698" spans="1:17">
      <c r="A3698" s="91"/>
      <c r="B3698" s="87"/>
      <c r="C3698" s="87"/>
      <c r="D3698" s="87"/>
      <c r="E3698" s="87"/>
      <c r="F3698" s="87"/>
      <c r="G3698" s="87"/>
      <c r="H3698" s="87"/>
      <c r="I3698" s="87"/>
      <c r="J3698" s="87"/>
      <c r="K3698" s="87"/>
      <c r="L3698" s="87"/>
      <c r="M3698" s="87"/>
      <c r="N3698" s="87"/>
      <c r="O3698" s="87"/>
      <c r="P3698" s="87"/>
      <c r="Q3698" s="87"/>
    </row>
    <row r="3699" spans="1:17">
      <c r="A3699" s="91"/>
      <c r="B3699" s="87"/>
      <c r="C3699" s="87"/>
      <c r="D3699" s="87"/>
      <c r="E3699" s="87"/>
      <c r="F3699" s="87"/>
      <c r="G3699" s="87"/>
      <c r="H3699" s="87"/>
      <c r="I3699" s="87"/>
      <c r="J3699" s="87"/>
      <c r="K3699" s="87"/>
      <c r="L3699" s="87"/>
      <c r="M3699" s="87"/>
      <c r="N3699" s="87"/>
      <c r="O3699" s="87"/>
      <c r="P3699" s="87"/>
      <c r="Q3699" s="87"/>
    </row>
    <row r="3700" spans="1:17">
      <c r="A3700" s="91"/>
      <c r="B3700" s="87"/>
      <c r="C3700" s="87"/>
      <c r="D3700" s="87"/>
      <c r="E3700" s="87"/>
      <c r="F3700" s="87"/>
      <c r="G3700" s="87"/>
      <c r="H3700" s="87"/>
      <c r="I3700" s="87"/>
      <c r="J3700" s="87"/>
      <c r="K3700" s="87"/>
      <c r="L3700" s="87"/>
      <c r="M3700" s="87"/>
      <c r="N3700" s="87"/>
      <c r="O3700" s="87"/>
      <c r="P3700" s="87"/>
      <c r="Q3700" s="87"/>
    </row>
    <row r="3701" spans="1:17">
      <c r="A3701" s="91"/>
      <c r="B3701" s="87"/>
      <c r="C3701" s="87"/>
      <c r="D3701" s="87"/>
      <c r="E3701" s="87"/>
      <c r="F3701" s="87"/>
      <c r="G3701" s="87"/>
      <c r="H3701" s="87"/>
      <c r="I3701" s="87"/>
      <c r="J3701" s="87"/>
      <c r="K3701" s="87"/>
      <c r="L3701" s="87"/>
      <c r="M3701" s="87"/>
      <c r="N3701" s="87"/>
      <c r="O3701" s="87"/>
      <c r="P3701" s="87"/>
      <c r="Q3701" s="87"/>
    </row>
    <row r="3702" spans="1:17">
      <c r="A3702" s="91"/>
      <c r="B3702" s="87"/>
      <c r="C3702" s="87"/>
      <c r="D3702" s="87"/>
      <c r="E3702" s="87"/>
      <c r="F3702" s="87"/>
      <c r="G3702" s="87"/>
      <c r="H3702" s="87"/>
      <c r="I3702" s="87"/>
      <c r="J3702" s="87"/>
      <c r="K3702" s="87"/>
      <c r="L3702" s="87"/>
      <c r="M3702" s="87"/>
      <c r="N3702" s="87"/>
      <c r="O3702" s="87"/>
      <c r="P3702" s="87"/>
      <c r="Q3702" s="87"/>
    </row>
    <row r="3703" spans="1:17">
      <c r="A3703" s="91"/>
      <c r="B3703" s="87"/>
      <c r="C3703" s="87"/>
      <c r="D3703" s="87"/>
      <c r="E3703" s="87"/>
      <c r="F3703" s="87"/>
      <c r="G3703" s="87"/>
      <c r="H3703" s="87"/>
      <c r="I3703" s="87"/>
      <c r="J3703" s="87"/>
      <c r="K3703" s="87"/>
      <c r="L3703" s="87"/>
      <c r="M3703" s="87"/>
      <c r="N3703" s="87"/>
      <c r="O3703" s="87"/>
      <c r="P3703" s="87"/>
      <c r="Q3703" s="87"/>
    </row>
    <row r="3704" spans="1:17">
      <c r="A3704" s="91"/>
      <c r="B3704" s="87"/>
      <c r="C3704" s="87"/>
      <c r="D3704" s="87"/>
      <c r="E3704" s="87"/>
      <c r="F3704" s="87"/>
      <c r="G3704" s="87"/>
      <c r="H3704" s="87"/>
      <c r="I3704" s="87"/>
      <c r="J3704" s="87"/>
      <c r="K3704" s="87"/>
      <c r="L3704" s="87"/>
      <c r="M3704" s="87"/>
      <c r="N3704" s="87"/>
      <c r="O3704" s="87"/>
      <c r="P3704" s="87"/>
      <c r="Q3704" s="87"/>
    </row>
    <row r="3705" spans="1:17">
      <c r="A3705" s="91"/>
      <c r="B3705" s="87"/>
      <c r="C3705" s="87"/>
      <c r="D3705" s="87"/>
      <c r="E3705" s="87"/>
      <c r="F3705" s="87"/>
      <c r="G3705" s="87"/>
      <c r="H3705" s="87"/>
      <c r="I3705" s="87"/>
      <c r="J3705" s="87"/>
      <c r="K3705" s="87"/>
      <c r="L3705" s="87"/>
      <c r="M3705" s="87"/>
      <c r="N3705" s="87"/>
      <c r="O3705" s="87"/>
      <c r="P3705" s="87"/>
      <c r="Q3705" s="87"/>
    </row>
    <row r="3706" spans="1:17">
      <c r="A3706" s="91"/>
      <c r="B3706" s="87"/>
      <c r="C3706" s="87"/>
      <c r="D3706" s="87"/>
      <c r="E3706" s="87"/>
      <c r="F3706" s="87"/>
      <c r="G3706" s="87"/>
      <c r="H3706" s="87"/>
      <c r="I3706" s="87"/>
      <c r="J3706" s="87"/>
      <c r="K3706" s="87"/>
      <c r="L3706" s="87"/>
      <c r="M3706" s="87"/>
      <c r="N3706" s="87"/>
      <c r="O3706" s="87"/>
      <c r="P3706" s="87"/>
      <c r="Q3706" s="87"/>
    </row>
    <row r="3707" spans="1:17">
      <c r="A3707" s="91"/>
      <c r="B3707" s="87"/>
      <c r="C3707" s="87"/>
      <c r="D3707" s="87"/>
      <c r="E3707" s="87"/>
      <c r="F3707" s="87"/>
      <c r="G3707" s="87"/>
      <c r="H3707" s="87"/>
      <c r="I3707" s="87"/>
      <c r="J3707" s="87"/>
      <c r="K3707" s="87"/>
      <c r="L3707" s="87"/>
      <c r="M3707" s="87"/>
      <c r="N3707" s="87"/>
      <c r="O3707" s="87"/>
      <c r="P3707" s="87"/>
      <c r="Q3707" s="87"/>
    </row>
    <row r="3708" spans="1:17">
      <c r="A3708" s="91"/>
      <c r="B3708" s="87"/>
      <c r="C3708" s="87"/>
      <c r="D3708" s="87"/>
      <c r="E3708" s="87"/>
      <c r="F3708" s="87"/>
      <c r="G3708" s="87"/>
      <c r="H3708" s="87"/>
      <c r="I3708" s="87"/>
      <c r="J3708" s="87"/>
      <c r="K3708" s="87"/>
      <c r="L3708" s="87"/>
      <c r="M3708" s="87"/>
      <c r="N3708" s="87"/>
      <c r="O3708" s="87"/>
      <c r="P3708" s="87"/>
      <c r="Q3708" s="87"/>
    </row>
    <row r="3709" spans="1:17">
      <c r="A3709" s="91"/>
      <c r="B3709" s="87"/>
      <c r="C3709" s="87"/>
      <c r="D3709" s="87"/>
      <c r="E3709" s="87"/>
      <c r="F3709" s="87"/>
      <c r="G3709" s="87"/>
      <c r="H3709" s="87"/>
      <c r="I3709" s="87"/>
      <c r="J3709" s="87"/>
      <c r="K3709" s="87"/>
      <c r="L3709" s="87"/>
      <c r="M3709" s="87"/>
      <c r="N3709" s="87"/>
      <c r="O3709" s="87"/>
      <c r="P3709" s="87"/>
      <c r="Q3709" s="87"/>
    </row>
    <row r="3710" spans="1:17">
      <c r="A3710" s="91"/>
      <c r="B3710" s="87"/>
      <c r="C3710" s="87"/>
      <c r="D3710" s="87"/>
      <c r="E3710" s="87"/>
      <c r="F3710" s="87"/>
      <c r="G3710" s="87"/>
      <c r="H3710" s="87"/>
      <c r="I3710" s="87"/>
      <c r="J3710" s="87"/>
      <c r="K3710" s="87"/>
      <c r="L3710" s="87"/>
      <c r="M3710" s="87"/>
      <c r="N3710" s="87"/>
      <c r="O3710" s="87"/>
      <c r="P3710" s="87"/>
      <c r="Q3710" s="87"/>
    </row>
    <row r="3711" spans="1:17">
      <c r="A3711" s="91"/>
      <c r="B3711" s="87"/>
      <c r="C3711" s="87"/>
      <c r="D3711" s="87"/>
      <c r="E3711" s="87"/>
      <c r="F3711" s="87"/>
      <c r="G3711" s="87"/>
      <c r="H3711" s="87"/>
      <c r="I3711" s="87"/>
      <c r="J3711" s="87"/>
      <c r="K3711" s="87"/>
      <c r="L3711" s="87"/>
      <c r="M3711" s="87"/>
      <c r="N3711" s="87"/>
      <c r="O3711" s="87"/>
      <c r="P3711" s="87"/>
      <c r="Q3711" s="87"/>
    </row>
    <row r="3712" spans="1:17">
      <c r="A3712" s="91"/>
      <c r="B3712" s="87"/>
      <c r="C3712" s="87"/>
      <c r="D3712" s="87"/>
      <c r="E3712" s="87"/>
      <c r="F3712" s="87"/>
      <c r="G3712" s="87"/>
      <c r="H3712" s="87"/>
      <c r="I3712" s="87"/>
      <c r="J3712" s="87"/>
      <c r="K3712" s="87"/>
      <c r="L3712" s="87"/>
      <c r="M3712" s="87"/>
      <c r="N3712" s="87"/>
      <c r="O3712" s="87"/>
      <c r="P3712" s="87"/>
      <c r="Q3712" s="87"/>
    </row>
    <row r="3713" spans="1:17">
      <c r="A3713" s="91"/>
      <c r="B3713" s="87"/>
      <c r="C3713" s="87"/>
      <c r="D3713" s="87"/>
      <c r="E3713" s="87"/>
      <c r="F3713" s="87"/>
      <c r="G3713" s="87"/>
      <c r="H3713" s="87"/>
      <c r="I3713" s="87"/>
      <c r="J3713" s="87"/>
      <c r="K3713" s="87"/>
      <c r="L3713" s="87"/>
      <c r="M3713" s="87"/>
      <c r="N3713" s="87"/>
      <c r="O3713" s="87"/>
      <c r="P3713" s="87"/>
      <c r="Q3713" s="87"/>
    </row>
    <row r="3714" spans="1:17">
      <c r="A3714" s="91"/>
      <c r="B3714" s="87"/>
      <c r="C3714" s="87"/>
      <c r="D3714" s="87"/>
      <c r="E3714" s="87"/>
      <c r="F3714" s="87"/>
      <c r="G3714" s="87"/>
      <c r="H3714" s="87"/>
      <c r="I3714" s="87"/>
      <c r="J3714" s="87"/>
      <c r="K3714" s="87"/>
      <c r="L3714" s="87"/>
      <c r="M3714" s="87"/>
      <c r="N3714" s="87"/>
      <c r="O3714" s="87"/>
      <c r="P3714" s="87"/>
      <c r="Q3714" s="87"/>
    </row>
    <row r="3715" spans="1:17">
      <c r="A3715" s="91"/>
      <c r="B3715" s="87"/>
      <c r="C3715" s="87"/>
      <c r="D3715" s="87"/>
      <c r="E3715" s="87"/>
      <c r="F3715" s="87"/>
      <c r="G3715" s="87"/>
      <c r="H3715" s="87"/>
      <c r="I3715" s="87"/>
      <c r="J3715" s="87"/>
      <c r="K3715" s="87"/>
      <c r="L3715" s="87"/>
      <c r="M3715" s="87"/>
      <c r="N3715" s="87"/>
      <c r="O3715" s="87"/>
      <c r="P3715" s="87"/>
      <c r="Q3715" s="87"/>
    </row>
    <row r="3716" spans="1:17">
      <c r="A3716" s="91"/>
      <c r="B3716" s="87"/>
      <c r="C3716" s="87"/>
      <c r="D3716" s="87"/>
      <c r="E3716" s="87"/>
      <c r="F3716" s="87"/>
      <c r="G3716" s="87"/>
      <c r="H3716" s="87"/>
      <c r="I3716" s="87"/>
      <c r="J3716" s="87"/>
      <c r="K3716" s="87"/>
      <c r="L3716" s="87"/>
      <c r="M3716" s="87"/>
      <c r="N3716" s="87"/>
      <c r="O3716" s="87"/>
      <c r="P3716" s="87"/>
      <c r="Q3716" s="87"/>
    </row>
    <row r="3717" spans="1:17">
      <c r="A3717" s="91"/>
      <c r="B3717" s="87"/>
      <c r="C3717" s="87"/>
      <c r="D3717" s="87"/>
      <c r="E3717" s="87"/>
      <c r="F3717" s="87"/>
      <c r="G3717" s="87"/>
      <c r="H3717" s="87"/>
      <c r="I3717" s="87"/>
      <c r="J3717" s="87"/>
      <c r="K3717" s="87"/>
      <c r="L3717" s="87"/>
      <c r="M3717" s="87"/>
      <c r="N3717" s="87"/>
      <c r="O3717" s="87"/>
      <c r="P3717" s="87"/>
      <c r="Q3717" s="87"/>
    </row>
    <row r="3718" spans="1:17">
      <c r="A3718" s="91"/>
      <c r="B3718" s="87"/>
      <c r="C3718" s="87"/>
      <c r="D3718" s="87"/>
      <c r="E3718" s="87"/>
      <c r="F3718" s="87"/>
      <c r="G3718" s="87"/>
      <c r="H3718" s="87"/>
      <c r="I3718" s="87"/>
      <c r="J3718" s="87"/>
      <c r="K3718" s="87"/>
      <c r="L3718" s="87"/>
      <c r="M3718" s="87"/>
      <c r="N3718" s="87"/>
      <c r="O3718" s="87"/>
      <c r="P3718" s="87"/>
      <c r="Q3718" s="87"/>
    </row>
    <row r="3719" spans="1:17">
      <c r="A3719" s="91"/>
      <c r="B3719" s="87"/>
      <c r="C3719" s="87"/>
      <c r="D3719" s="87"/>
      <c r="E3719" s="87"/>
      <c r="F3719" s="87"/>
      <c r="G3719" s="87"/>
      <c r="H3719" s="87"/>
      <c r="I3719" s="87"/>
      <c r="J3719" s="87"/>
      <c r="K3719" s="87"/>
      <c r="L3719" s="87"/>
      <c r="M3719" s="87"/>
      <c r="N3719" s="87"/>
      <c r="O3719" s="87"/>
      <c r="P3719" s="87"/>
      <c r="Q3719" s="87"/>
    </row>
    <row r="3720" spans="1:17">
      <c r="A3720" s="91"/>
      <c r="B3720" s="87"/>
      <c r="C3720" s="87"/>
      <c r="D3720" s="87"/>
      <c r="E3720" s="87"/>
      <c r="F3720" s="87"/>
      <c r="G3720" s="87"/>
      <c r="H3720" s="87"/>
      <c r="I3720" s="87"/>
      <c r="J3720" s="87"/>
      <c r="K3720" s="87"/>
      <c r="L3720" s="87"/>
      <c r="M3720" s="87"/>
      <c r="N3720" s="87"/>
      <c r="O3720" s="87"/>
      <c r="P3720" s="87"/>
      <c r="Q3720" s="87"/>
    </row>
    <row r="3721" spans="1:17">
      <c r="A3721" s="91"/>
      <c r="B3721" s="87"/>
      <c r="C3721" s="87"/>
      <c r="D3721" s="87"/>
      <c r="E3721" s="87"/>
      <c r="F3721" s="87"/>
      <c r="G3721" s="87"/>
      <c r="H3721" s="87"/>
      <c r="I3721" s="87"/>
      <c r="J3721" s="87"/>
      <c r="K3721" s="87"/>
      <c r="L3721" s="87"/>
      <c r="M3721" s="87"/>
      <c r="N3721" s="87"/>
      <c r="O3721" s="87"/>
      <c r="P3721" s="87"/>
      <c r="Q3721" s="87"/>
    </row>
    <row r="3722" spans="1:17">
      <c r="A3722" s="91"/>
      <c r="B3722" s="87"/>
      <c r="C3722" s="87"/>
      <c r="D3722" s="87"/>
      <c r="E3722" s="87"/>
      <c r="F3722" s="87"/>
      <c r="G3722" s="87"/>
      <c r="H3722" s="87"/>
      <c r="I3722" s="87"/>
      <c r="J3722" s="87"/>
      <c r="K3722" s="87"/>
      <c r="L3722" s="87"/>
      <c r="M3722" s="87"/>
      <c r="N3722" s="87"/>
      <c r="O3722" s="87"/>
      <c r="P3722" s="87"/>
      <c r="Q3722" s="87"/>
    </row>
    <row r="3723" spans="1:17">
      <c r="A3723" s="91"/>
      <c r="B3723" s="87"/>
      <c r="C3723" s="87"/>
      <c r="D3723" s="87"/>
      <c r="E3723" s="87"/>
      <c r="F3723" s="87"/>
      <c r="G3723" s="87"/>
      <c r="H3723" s="87"/>
      <c r="I3723" s="87"/>
      <c r="J3723" s="87"/>
      <c r="K3723" s="87"/>
      <c r="L3723" s="87"/>
      <c r="M3723" s="87"/>
      <c r="N3723" s="87"/>
      <c r="O3723" s="87"/>
      <c r="P3723" s="87"/>
      <c r="Q3723" s="87"/>
    </row>
    <row r="3724" spans="1:17">
      <c r="A3724" s="91"/>
      <c r="B3724" s="87"/>
      <c r="C3724" s="87"/>
      <c r="D3724" s="87"/>
      <c r="E3724" s="87"/>
      <c r="F3724" s="87"/>
      <c r="G3724" s="87"/>
      <c r="H3724" s="87"/>
      <c r="I3724" s="87"/>
      <c r="J3724" s="87"/>
      <c r="K3724" s="87"/>
      <c r="L3724" s="87"/>
      <c r="M3724" s="87"/>
      <c r="N3724" s="87"/>
      <c r="O3724" s="87"/>
      <c r="P3724" s="87"/>
      <c r="Q3724" s="87"/>
    </row>
    <row r="3725" spans="1:17">
      <c r="A3725" s="91"/>
      <c r="B3725" s="87"/>
      <c r="C3725" s="87"/>
      <c r="D3725" s="87"/>
      <c r="E3725" s="87"/>
      <c r="F3725" s="87"/>
      <c r="G3725" s="87"/>
      <c r="H3725" s="87"/>
      <c r="I3725" s="87"/>
      <c r="J3725" s="87"/>
      <c r="K3725" s="87"/>
      <c r="L3725" s="87"/>
      <c r="M3725" s="87"/>
      <c r="N3725" s="87"/>
      <c r="O3725" s="87"/>
      <c r="P3725" s="87"/>
      <c r="Q3725" s="87"/>
    </row>
    <row r="3726" spans="1:17">
      <c r="A3726" s="91"/>
      <c r="B3726" s="87"/>
      <c r="C3726" s="87"/>
      <c r="D3726" s="87"/>
      <c r="E3726" s="87"/>
      <c r="F3726" s="87"/>
      <c r="G3726" s="87"/>
      <c r="H3726" s="87"/>
      <c r="I3726" s="87"/>
      <c r="J3726" s="87"/>
      <c r="K3726" s="87"/>
      <c r="L3726" s="87"/>
      <c r="M3726" s="87"/>
      <c r="N3726" s="87"/>
      <c r="O3726" s="87"/>
      <c r="P3726" s="87"/>
      <c r="Q3726" s="87"/>
    </row>
    <row r="3727" spans="1:17">
      <c r="A3727" s="91"/>
      <c r="B3727" s="87"/>
      <c r="C3727" s="87"/>
      <c r="D3727" s="87"/>
      <c r="E3727" s="87"/>
      <c r="F3727" s="87"/>
      <c r="G3727" s="87"/>
      <c r="H3727" s="87"/>
      <c r="I3727" s="87"/>
      <c r="J3727" s="87"/>
      <c r="K3727" s="87"/>
      <c r="L3727" s="87"/>
      <c r="M3727" s="87"/>
      <c r="N3727" s="87"/>
      <c r="O3727" s="87"/>
      <c r="P3727" s="87"/>
      <c r="Q3727" s="87"/>
    </row>
    <row r="3728" spans="1:17">
      <c r="A3728" s="91"/>
      <c r="B3728" s="87"/>
      <c r="C3728" s="87"/>
      <c r="D3728" s="87"/>
      <c r="E3728" s="87"/>
      <c r="F3728" s="87"/>
      <c r="G3728" s="87"/>
      <c r="H3728" s="87"/>
      <c r="I3728" s="87"/>
      <c r="J3728" s="87"/>
      <c r="K3728" s="87"/>
      <c r="L3728" s="87"/>
      <c r="M3728" s="87"/>
      <c r="N3728" s="87"/>
      <c r="O3728" s="87"/>
      <c r="P3728" s="87"/>
      <c r="Q3728" s="87"/>
    </row>
    <row r="3729" spans="1:17">
      <c r="A3729" s="91"/>
      <c r="B3729" s="87"/>
      <c r="C3729" s="87"/>
      <c r="D3729" s="87"/>
      <c r="E3729" s="87"/>
      <c r="F3729" s="87"/>
      <c r="G3729" s="87"/>
      <c r="H3729" s="87"/>
      <c r="I3729" s="87"/>
      <c r="J3729" s="87"/>
      <c r="K3729" s="87"/>
      <c r="L3729" s="87"/>
      <c r="M3729" s="87"/>
      <c r="N3729" s="87"/>
      <c r="O3729" s="87"/>
      <c r="P3729" s="87"/>
      <c r="Q3729" s="87"/>
    </row>
    <row r="3730" spans="1:17">
      <c r="A3730" s="91"/>
      <c r="B3730" s="87"/>
      <c r="C3730" s="87"/>
      <c r="D3730" s="87"/>
      <c r="E3730" s="87"/>
      <c r="F3730" s="87"/>
      <c r="G3730" s="87"/>
      <c r="H3730" s="87"/>
      <c r="I3730" s="87"/>
      <c r="J3730" s="87"/>
      <c r="K3730" s="87"/>
      <c r="L3730" s="87"/>
      <c r="M3730" s="87"/>
      <c r="N3730" s="87"/>
      <c r="O3730" s="87"/>
      <c r="P3730" s="87"/>
      <c r="Q3730" s="87"/>
    </row>
    <row r="3731" spans="1:17">
      <c r="A3731" s="91"/>
      <c r="B3731" s="87"/>
      <c r="C3731" s="87"/>
      <c r="D3731" s="87"/>
      <c r="E3731" s="87"/>
      <c r="F3731" s="87"/>
      <c r="G3731" s="87"/>
      <c r="H3731" s="87"/>
      <c r="I3731" s="87"/>
      <c r="J3731" s="87"/>
      <c r="K3731" s="87"/>
      <c r="L3731" s="87"/>
      <c r="M3731" s="87"/>
      <c r="N3731" s="87"/>
      <c r="O3731" s="87"/>
      <c r="P3731" s="87"/>
      <c r="Q3731" s="87"/>
    </row>
    <row r="3732" spans="1:17">
      <c r="A3732" s="91"/>
      <c r="B3732" s="87"/>
      <c r="C3732" s="87"/>
      <c r="D3732" s="87"/>
      <c r="E3732" s="87"/>
      <c r="F3732" s="87"/>
      <c r="G3732" s="87"/>
      <c r="H3732" s="87"/>
      <c r="I3732" s="87"/>
      <c r="J3732" s="87"/>
      <c r="K3732" s="87"/>
      <c r="L3732" s="87"/>
      <c r="M3732" s="87"/>
      <c r="N3732" s="87"/>
      <c r="O3732" s="87"/>
      <c r="P3732" s="87"/>
      <c r="Q3732" s="87"/>
    </row>
    <row r="3733" spans="1:17">
      <c r="A3733" s="91"/>
      <c r="B3733" s="87"/>
      <c r="C3733" s="87"/>
      <c r="D3733" s="87"/>
      <c r="E3733" s="87"/>
      <c r="F3733" s="87"/>
      <c r="G3733" s="87"/>
      <c r="H3733" s="87"/>
      <c r="I3733" s="87"/>
      <c r="J3733" s="87"/>
      <c r="K3733" s="87"/>
      <c r="L3733" s="87"/>
      <c r="M3733" s="87"/>
      <c r="N3733" s="87"/>
      <c r="O3733" s="87"/>
      <c r="P3733" s="87"/>
      <c r="Q3733" s="87"/>
    </row>
    <row r="3734" spans="1:17">
      <c r="A3734" s="91"/>
      <c r="B3734" s="87"/>
      <c r="C3734" s="87"/>
      <c r="D3734" s="87"/>
      <c r="E3734" s="87"/>
      <c r="F3734" s="87"/>
      <c r="G3734" s="87"/>
      <c r="H3734" s="87"/>
      <c r="I3734" s="87"/>
      <c r="J3734" s="87"/>
      <c r="K3734" s="87"/>
      <c r="L3734" s="87"/>
      <c r="M3734" s="87"/>
      <c r="N3734" s="87"/>
      <c r="O3734" s="87"/>
      <c r="P3734" s="87"/>
      <c r="Q3734" s="87"/>
    </row>
    <row r="3735" spans="1:17">
      <c r="A3735" s="91"/>
      <c r="B3735" s="87"/>
      <c r="C3735" s="87"/>
      <c r="D3735" s="87"/>
      <c r="E3735" s="87"/>
      <c r="F3735" s="87"/>
      <c r="G3735" s="87"/>
      <c r="H3735" s="87"/>
      <c r="I3735" s="87"/>
      <c r="J3735" s="87"/>
      <c r="K3735" s="87"/>
      <c r="L3735" s="87"/>
      <c r="M3735" s="87"/>
      <c r="N3735" s="87"/>
      <c r="O3735" s="87"/>
      <c r="P3735" s="87"/>
      <c r="Q3735" s="87"/>
    </row>
    <row r="3736" spans="1:17">
      <c r="A3736" s="91"/>
      <c r="B3736" s="87"/>
      <c r="C3736" s="87"/>
      <c r="D3736" s="87"/>
      <c r="E3736" s="87"/>
      <c r="F3736" s="87"/>
      <c r="G3736" s="87"/>
      <c r="H3736" s="87"/>
      <c r="I3736" s="87"/>
      <c r="J3736" s="87"/>
      <c r="K3736" s="87"/>
      <c r="L3736" s="87"/>
      <c r="M3736" s="87"/>
      <c r="N3736" s="87"/>
      <c r="O3736" s="87"/>
      <c r="P3736" s="87"/>
      <c r="Q3736" s="87"/>
    </row>
    <row r="3737" spans="1:17">
      <c r="A3737" s="91"/>
      <c r="B3737" s="87"/>
      <c r="C3737" s="87"/>
      <c r="D3737" s="87"/>
      <c r="E3737" s="87"/>
      <c r="F3737" s="87"/>
      <c r="G3737" s="87"/>
      <c r="H3737" s="87"/>
      <c r="I3737" s="87"/>
      <c r="J3737" s="87"/>
      <c r="K3737" s="87"/>
      <c r="L3737" s="87"/>
      <c r="M3737" s="87"/>
      <c r="N3737" s="87"/>
      <c r="O3737" s="87"/>
      <c r="P3737" s="87"/>
      <c r="Q3737" s="87"/>
    </row>
    <row r="3738" spans="1:17">
      <c r="A3738" s="91"/>
      <c r="B3738" s="87"/>
      <c r="C3738" s="87"/>
      <c r="D3738" s="87"/>
      <c r="E3738" s="87"/>
      <c r="F3738" s="87"/>
      <c r="G3738" s="87"/>
      <c r="H3738" s="87"/>
      <c r="I3738" s="87"/>
      <c r="J3738" s="87"/>
      <c r="K3738" s="87"/>
      <c r="L3738" s="87"/>
      <c r="M3738" s="87"/>
      <c r="N3738" s="87"/>
      <c r="O3738" s="87"/>
      <c r="P3738" s="87"/>
      <c r="Q3738" s="87"/>
    </row>
    <row r="3739" spans="1:17">
      <c r="A3739" s="91"/>
      <c r="B3739" s="87"/>
      <c r="C3739" s="87"/>
      <c r="D3739" s="87"/>
      <c r="E3739" s="87"/>
      <c r="F3739" s="87"/>
      <c r="G3739" s="87"/>
      <c r="H3739" s="87"/>
      <c r="I3739" s="87"/>
      <c r="J3739" s="87"/>
      <c r="K3739" s="87"/>
      <c r="L3739" s="87"/>
      <c r="M3739" s="87"/>
      <c r="N3739" s="87"/>
      <c r="O3739" s="87"/>
      <c r="P3739" s="87"/>
      <c r="Q3739" s="87"/>
    </row>
    <row r="3740" spans="1:17">
      <c r="B3740" s="87"/>
      <c r="C3740" s="87"/>
      <c r="D3740" s="87"/>
      <c r="E3740" s="87"/>
      <c r="F3740" s="87"/>
      <c r="G3740" s="87"/>
      <c r="H3740" s="87"/>
      <c r="I3740" s="87"/>
      <c r="J3740" s="87"/>
      <c r="K3740" s="87"/>
      <c r="L3740" s="87"/>
      <c r="M3740" s="87"/>
      <c r="N3740" s="87"/>
      <c r="O3740" s="87"/>
      <c r="P3740" s="87"/>
      <c r="Q3740" s="87"/>
    </row>
    <row r="3803" spans="1:17">
      <c r="A3803" s="91"/>
    </row>
    <row r="3804" spans="1:17">
      <c r="A3804" s="91"/>
      <c r="B3804" s="87"/>
      <c r="C3804" s="87"/>
      <c r="D3804" s="87"/>
      <c r="E3804" s="87"/>
      <c r="F3804" s="87"/>
      <c r="G3804" s="87"/>
      <c r="H3804" s="87"/>
      <c r="I3804" s="87"/>
      <c r="J3804" s="87"/>
      <c r="K3804" s="87"/>
      <c r="L3804" s="87"/>
      <c r="M3804" s="87"/>
      <c r="N3804" s="87"/>
      <c r="O3804" s="87"/>
      <c r="P3804" s="87"/>
      <c r="Q3804" s="87"/>
    </row>
    <row r="3805" spans="1:17">
      <c r="A3805" s="91"/>
      <c r="B3805" s="87"/>
      <c r="C3805" s="87"/>
      <c r="D3805" s="87"/>
      <c r="E3805" s="87"/>
      <c r="F3805" s="87"/>
      <c r="G3805" s="87"/>
      <c r="H3805" s="87"/>
      <c r="I3805" s="87"/>
      <c r="J3805" s="87"/>
      <c r="K3805" s="87"/>
      <c r="L3805" s="87"/>
      <c r="M3805" s="87"/>
      <c r="N3805" s="87"/>
      <c r="O3805" s="87"/>
      <c r="P3805" s="87"/>
      <c r="Q3805" s="87"/>
    </row>
    <row r="3806" spans="1:17">
      <c r="A3806" s="91"/>
      <c r="B3806" s="87"/>
      <c r="C3806" s="87"/>
      <c r="D3806" s="87"/>
      <c r="E3806" s="87"/>
      <c r="F3806" s="87"/>
      <c r="G3806" s="87"/>
      <c r="H3806" s="87"/>
      <c r="I3806" s="87"/>
      <c r="J3806" s="87"/>
      <c r="K3806" s="87"/>
      <c r="L3806" s="87"/>
      <c r="M3806" s="87"/>
      <c r="N3806" s="87"/>
      <c r="O3806" s="87"/>
      <c r="P3806" s="87"/>
      <c r="Q3806" s="87"/>
    </row>
    <row r="3807" spans="1:17">
      <c r="A3807" s="91"/>
      <c r="B3807" s="87"/>
      <c r="C3807" s="87"/>
      <c r="D3807" s="87"/>
      <c r="E3807" s="87"/>
      <c r="F3807" s="87"/>
      <c r="G3807" s="87"/>
      <c r="H3807" s="87"/>
      <c r="I3807" s="87"/>
      <c r="J3807" s="87"/>
      <c r="K3807" s="87"/>
      <c r="L3807" s="87"/>
      <c r="M3807" s="87"/>
      <c r="N3807" s="87"/>
      <c r="O3807" s="87"/>
      <c r="P3807" s="87"/>
      <c r="Q3807" s="87"/>
    </row>
    <row r="3808" spans="1:17">
      <c r="A3808" s="91"/>
      <c r="B3808" s="87"/>
      <c r="C3808" s="87"/>
      <c r="D3808" s="87"/>
      <c r="E3808" s="87"/>
      <c r="F3808" s="87"/>
      <c r="G3808" s="87"/>
      <c r="H3808" s="87"/>
      <c r="I3808" s="87"/>
      <c r="J3808" s="87"/>
      <c r="K3808" s="87"/>
      <c r="L3808" s="87"/>
      <c r="M3808" s="87"/>
      <c r="N3808" s="87"/>
      <c r="O3808" s="87"/>
      <c r="P3808" s="87"/>
      <c r="Q3808" s="87"/>
    </row>
    <row r="3809" spans="1:17">
      <c r="A3809" s="91"/>
      <c r="B3809" s="87"/>
      <c r="C3809" s="87"/>
      <c r="D3809" s="87"/>
      <c r="E3809" s="87"/>
      <c r="F3809" s="87"/>
      <c r="G3809" s="87"/>
      <c r="H3809" s="87"/>
      <c r="I3809" s="87"/>
      <c r="J3809" s="87"/>
      <c r="K3809" s="87"/>
      <c r="L3809" s="87"/>
      <c r="M3809" s="87"/>
      <c r="N3809" s="87"/>
      <c r="O3809" s="87"/>
      <c r="P3809" s="87"/>
      <c r="Q3809" s="87"/>
    </row>
    <row r="3810" spans="1:17">
      <c r="A3810" s="91"/>
      <c r="B3810" s="87"/>
      <c r="C3810" s="87"/>
      <c r="D3810" s="87"/>
      <c r="E3810" s="87"/>
      <c r="F3810" s="87"/>
      <c r="G3810" s="87"/>
      <c r="H3810" s="87"/>
      <c r="I3810" s="87"/>
      <c r="J3810" s="87"/>
      <c r="K3810" s="87"/>
      <c r="L3810" s="87"/>
      <c r="M3810" s="87"/>
      <c r="N3810" s="87"/>
      <c r="O3810" s="87"/>
      <c r="P3810" s="87"/>
      <c r="Q3810" s="87"/>
    </row>
    <row r="3811" spans="1:17">
      <c r="A3811" s="91"/>
      <c r="B3811" s="87"/>
      <c r="C3811" s="87"/>
      <c r="D3811" s="87"/>
      <c r="E3811" s="87"/>
      <c r="F3811" s="87"/>
      <c r="G3811" s="87"/>
      <c r="H3811" s="87"/>
      <c r="I3811" s="87"/>
      <c r="J3811" s="87"/>
      <c r="K3811" s="87"/>
      <c r="L3811" s="87"/>
      <c r="M3811" s="87"/>
      <c r="N3811" s="87"/>
      <c r="O3811" s="87"/>
      <c r="P3811" s="87"/>
      <c r="Q3811" s="87"/>
    </row>
    <row r="3812" spans="1:17">
      <c r="A3812" s="91"/>
      <c r="B3812" s="87"/>
      <c r="C3812" s="87"/>
      <c r="D3812" s="87"/>
      <c r="E3812" s="87"/>
      <c r="F3812" s="87"/>
      <c r="G3812" s="87"/>
      <c r="H3812" s="87"/>
      <c r="I3812" s="87"/>
      <c r="J3812" s="87"/>
      <c r="K3812" s="87"/>
      <c r="L3812" s="87"/>
      <c r="M3812" s="87"/>
      <c r="N3812" s="87"/>
      <c r="O3812" s="87"/>
      <c r="P3812" s="87"/>
      <c r="Q3812" s="87"/>
    </row>
    <row r="3813" spans="1:17">
      <c r="A3813" s="91"/>
      <c r="B3813" s="87"/>
      <c r="C3813" s="87"/>
      <c r="D3813" s="87"/>
      <c r="E3813" s="87"/>
      <c r="F3813" s="87"/>
      <c r="G3813" s="87"/>
      <c r="H3813" s="87"/>
      <c r="I3813" s="87"/>
      <c r="J3813" s="87"/>
      <c r="K3813" s="87"/>
      <c r="L3813" s="87"/>
      <c r="M3813" s="87"/>
      <c r="N3813" s="87"/>
      <c r="O3813" s="87"/>
      <c r="P3813" s="87"/>
      <c r="Q3813" s="87"/>
    </row>
    <row r="3814" spans="1:17">
      <c r="A3814" s="91"/>
      <c r="B3814" s="87"/>
      <c r="C3814" s="87"/>
      <c r="D3814" s="87"/>
      <c r="E3814" s="87"/>
      <c r="F3814" s="87"/>
      <c r="G3814" s="87"/>
      <c r="H3814" s="87"/>
      <c r="I3814" s="87"/>
      <c r="J3814" s="87"/>
      <c r="K3814" s="87"/>
      <c r="L3814" s="87"/>
      <c r="M3814" s="87"/>
      <c r="N3814" s="87"/>
      <c r="O3814" s="87"/>
      <c r="P3814" s="87"/>
      <c r="Q3814" s="87"/>
    </row>
    <row r="3815" spans="1:17">
      <c r="A3815" s="91"/>
      <c r="B3815" s="87"/>
      <c r="C3815" s="87"/>
      <c r="D3815" s="87"/>
      <c r="E3815" s="87"/>
      <c r="F3815" s="87"/>
      <c r="G3815" s="87"/>
      <c r="H3815" s="87"/>
      <c r="I3815" s="87"/>
      <c r="J3815" s="87"/>
      <c r="K3815" s="87"/>
      <c r="L3815" s="87"/>
      <c r="M3815" s="87"/>
      <c r="N3815" s="87"/>
      <c r="O3815" s="87"/>
      <c r="P3815" s="87"/>
      <c r="Q3815" s="87"/>
    </row>
    <row r="3816" spans="1:17">
      <c r="A3816" s="91"/>
      <c r="B3816" s="87"/>
      <c r="C3816" s="87"/>
      <c r="D3816" s="87"/>
      <c r="E3816" s="87"/>
      <c r="F3816" s="87"/>
      <c r="G3816" s="87"/>
      <c r="H3816" s="87"/>
      <c r="I3816" s="87"/>
      <c r="J3816" s="87"/>
      <c r="K3816" s="87"/>
      <c r="L3816" s="87"/>
      <c r="M3816" s="87"/>
      <c r="N3816" s="87"/>
      <c r="O3816" s="87"/>
      <c r="P3816" s="87"/>
      <c r="Q3816" s="87"/>
    </row>
    <row r="3817" spans="1:17">
      <c r="A3817" s="91"/>
      <c r="B3817" s="87"/>
      <c r="C3817" s="87"/>
      <c r="D3817" s="87"/>
      <c r="E3817" s="87"/>
      <c r="F3817" s="87"/>
      <c r="G3817" s="87"/>
      <c r="H3817" s="87"/>
      <c r="I3817" s="87"/>
      <c r="J3817" s="87"/>
      <c r="K3817" s="87"/>
      <c r="L3817" s="87"/>
      <c r="M3817" s="87"/>
      <c r="N3817" s="87"/>
      <c r="O3817" s="87"/>
      <c r="P3817" s="87"/>
      <c r="Q3817" s="87"/>
    </row>
    <row r="3818" spans="1:17">
      <c r="A3818" s="91"/>
      <c r="B3818" s="87"/>
      <c r="C3818" s="87"/>
      <c r="D3818" s="87"/>
      <c r="E3818" s="87"/>
      <c r="F3818" s="87"/>
      <c r="G3818" s="87"/>
      <c r="H3818" s="87"/>
      <c r="I3818" s="87"/>
      <c r="J3818" s="87"/>
      <c r="K3818" s="87"/>
      <c r="L3818" s="87"/>
      <c r="M3818" s="87"/>
      <c r="N3818" s="87"/>
      <c r="O3818" s="87"/>
      <c r="P3818" s="87"/>
      <c r="Q3818" s="87"/>
    </row>
    <row r="3819" spans="1:17">
      <c r="A3819" s="91"/>
      <c r="B3819" s="87"/>
      <c r="C3819" s="87"/>
      <c r="D3819" s="87"/>
      <c r="E3819" s="87"/>
      <c r="F3819" s="87"/>
      <c r="G3819" s="87"/>
      <c r="H3819" s="87"/>
      <c r="I3819" s="87"/>
      <c r="J3819" s="87"/>
      <c r="K3819" s="87"/>
      <c r="L3819" s="87"/>
      <c r="M3819" s="87"/>
      <c r="N3819" s="87"/>
      <c r="O3819" s="87"/>
      <c r="P3819" s="87"/>
      <c r="Q3819" s="87"/>
    </row>
    <row r="3820" spans="1:17">
      <c r="A3820" s="91"/>
      <c r="B3820" s="87"/>
      <c r="C3820" s="87"/>
      <c r="D3820" s="87"/>
      <c r="E3820" s="87"/>
      <c r="F3820" s="87"/>
      <c r="G3820" s="87"/>
      <c r="H3820" s="87"/>
      <c r="I3820" s="87"/>
      <c r="J3820" s="87"/>
      <c r="K3820" s="87"/>
      <c r="L3820" s="87"/>
      <c r="M3820" s="87"/>
      <c r="N3820" s="87"/>
      <c r="O3820" s="87"/>
      <c r="P3820" s="87"/>
      <c r="Q3820" s="87"/>
    </row>
    <row r="3821" spans="1:17">
      <c r="A3821" s="91"/>
      <c r="B3821" s="87"/>
      <c r="C3821" s="87"/>
      <c r="D3821" s="87"/>
      <c r="E3821" s="87"/>
      <c r="F3821" s="87"/>
      <c r="G3821" s="87"/>
      <c r="H3821" s="87"/>
      <c r="I3821" s="87"/>
      <c r="J3821" s="87"/>
      <c r="K3821" s="87"/>
      <c r="L3821" s="87"/>
      <c r="M3821" s="87"/>
      <c r="N3821" s="87"/>
      <c r="O3821" s="87"/>
      <c r="P3821" s="87"/>
      <c r="Q3821" s="87"/>
    </row>
    <row r="3822" spans="1:17">
      <c r="A3822" s="91"/>
      <c r="B3822" s="87"/>
      <c r="C3822" s="87"/>
      <c r="D3822" s="87"/>
      <c r="E3822" s="87"/>
      <c r="F3822" s="87"/>
      <c r="G3822" s="87"/>
      <c r="H3822" s="87"/>
      <c r="I3822" s="87"/>
      <c r="J3822" s="87"/>
      <c r="K3822" s="87"/>
      <c r="L3822" s="87"/>
      <c r="M3822" s="87"/>
      <c r="N3822" s="87"/>
      <c r="O3822" s="87"/>
      <c r="P3822" s="87"/>
      <c r="Q3822" s="87"/>
    </row>
    <row r="3823" spans="1:17">
      <c r="A3823" s="91"/>
      <c r="B3823" s="87"/>
      <c r="C3823" s="87"/>
      <c r="D3823" s="87"/>
      <c r="E3823" s="87"/>
      <c r="F3823" s="87"/>
      <c r="G3823" s="87"/>
      <c r="H3823" s="87"/>
      <c r="I3823" s="87"/>
      <c r="J3823" s="87"/>
      <c r="K3823" s="87"/>
      <c r="L3823" s="87"/>
      <c r="M3823" s="87"/>
      <c r="N3823" s="87"/>
      <c r="O3823" s="87"/>
      <c r="P3823" s="87"/>
      <c r="Q3823" s="87"/>
    </row>
    <row r="3824" spans="1:17">
      <c r="A3824" s="91"/>
      <c r="B3824" s="87"/>
      <c r="C3824" s="87"/>
      <c r="D3824" s="87"/>
      <c r="E3824" s="87"/>
      <c r="F3824" s="87"/>
      <c r="G3824" s="87"/>
      <c r="H3824" s="87"/>
      <c r="I3824" s="87"/>
      <c r="J3824" s="87"/>
      <c r="K3824" s="87"/>
      <c r="L3824" s="87"/>
      <c r="M3824" s="87"/>
      <c r="N3824" s="87"/>
      <c r="O3824" s="87"/>
      <c r="P3824" s="87"/>
      <c r="Q3824" s="87"/>
    </row>
    <row r="3825" spans="1:17">
      <c r="A3825" s="91"/>
      <c r="B3825" s="87"/>
      <c r="C3825" s="87"/>
      <c r="D3825" s="87"/>
      <c r="E3825" s="87"/>
      <c r="F3825" s="87"/>
      <c r="G3825" s="87"/>
      <c r="H3825" s="87"/>
      <c r="I3825" s="87"/>
      <c r="J3825" s="87"/>
      <c r="K3825" s="87"/>
      <c r="L3825" s="87"/>
      <c r="M3825" s="87"/>
      <c r="N3825" s="87"/>
      <c r="O3825" s="87"/>
      <c r="P3825" s="87"/>
      <c r="Q3825" s="87"/>
    </row>
    <row r="3826" spans="1:17">
      <c r="A3826" s="91"/>
      <c r="B3826" s="87"/>
      <c r="C3826" s="87"/>
      <c r="D3826" s="87"/>
      <c r="E3826" s="87"/>
      <c r="F3826" s="87"/>
      <c r="G3826" s="87"/>
      <c r="H3826" s="87"/>
      <c r="I3826" s="87"/>
      <c r="J3826" s="87"/>
      <c r="K3826" s="87"/>
      <c r="L3826" s="87"/>
      <c r="M3826" s="87"/>
      <c r="N3826" s="87"/>
      <c r="O3826" s="87"/>
      <c r="P3826" s="87"/>
      <c r="Q3826" s="87"/>
    </row>
    <row r="3827" spans="1:17">
      <c r="A3827" s="91"/>
      <c r="B3827" s="87"/>
      <c r="C3827" s="87"/>
      <c r="D3827" s="87"/>
      <c r="E3827" s="87"/>
      <c r="F3827" s="87"/>
      <c r="G3827" s="87"/>
      <c r="H3827" s="87"/>
      <c r="I3827" s="87"/>
      <c r="J3827" s="87"/>
      <c r="K3827" s="87"/>
      <c r="L3827" s="87"/>
      <c r="M3827" s="87"/>
      <c r="N3827" s="87"/>
      <c r="O3827" s="87"/>
      <c r="P3827" s="87"/>
      <c r="Q3827" s="87"/>
    </row>
    <row r="3828" spans="1:17">
      <c r="A3828" s="91"/>
      <c r="B3828" s="87"/>
      <c r="C3828" s="87"/>
      <c r="D3828" s="87"/>
      <c r="E3828" s="87"/>
      <c r="F3828" s="87"/>
      <c r="G3828" s="87"/>
      <c r="H3828" s="87"/>
      <c r="I3828" s="87"/>
      <c r="J3828" s="87"/>
      <c r="K3828" s="87"/>
      <c r="L3828" s="87"/>
      <c r="M3828" s="87"/>
      <c r="N3828" s="87"/>
      <c r="O3828" s="87"/>
      <c r="P3828" s="87"/>
      <c r="Q3828" s="87"/>
    </row>
    <row r="3829" spans="1:17">
      <c r="A3829" s="91"/>
      <c r="B3829" s="87"/>
      <c r="C3829" s="87"/>
      <c r="D3829" s="87"/>
      <c r="E3829" s="87"/>
      <c r="F3829" s="87"/>
      <c r="G3829" s="87"/>
      <c r="H3829" s="87"/>
      <c r="I3829" s="87"/>
      <c r="J3829" s="87"/>
      <c r="K3829" s="87"/>
      <c r="L3829" s="87"/>
      <c r="M3829" s="87"/>
      <c r="N3829" s="87"/>
      <c r="O3829" s="87"/>
      <c r="P3829" s="87"/>
      <c r="Q3829" s="87"/>
    </row>
    <row r="3830" spans="1:17">
      <c r="A3830" s="91"/>
      <c r="B3830" s="87"/>
      <c r="C3830" s="87"/>
      <c r="D3830" s="87"/>
      <c r="E3830" s="87"/>
      <c r="F3830" s="87"/>
      <c r="G3830" s="87"/>
      <c r="H3830" s="87"/>
      <c r="I3830" s="87"/>
      <c r="J3830" s="87"/>
      <c r="K3830" s="87"/>
      <c r="L3830" s="87"/>
      <c r="M3830" s="87"/>
      <c r="N3830" s="87"/>
      <c r="O3830" s="87"/>
      <c r="P3830" s="87"/>
      <c r="Q3830" s="87"/>
    </row>
    <row r="3831" spans="1:17">
      <c r="A3831" s="91"/>
      <c r="B3831" s="87"/>
      <c r="C3831" s="87"/>
      <c r="D3831" s="87"/>
      <c r="E3831" s="87"/>
      <c r="F3831" s="87"/>
      <c r="G3831" s="87"/>
      <c r="H3831" s="87"/>
      <c r="I3831" s="87"/>
      <c r="J3831" s="87"/>
      <c r="K3831" s="87"/>
      <c r="L3831" s="87"/>
      <c r="M3831" s="87"/>
      <c r="N3831" s="87"/>
      <c r="O3831" s="87"/>
      <c r="P3831" s="87"/>
      <c r="Q3831" s="87"/>
    </row>
    <row r="3832" spans="1:17">
      <c r="A3832" s="91"/>
      <c r="B3832" s="87"/>
      <c r="C3832" s="87"/>
      <c r="D3832" s="87"/>
      <c r="E3832" s="87"/>
      <c r="F3832" s="87"/>
      <c r="G3832" s="87"/>
      <c r="H3832" s="87"/>
      <c r="I3832" s="87"/>
      <c r="J3832" s="87"/>
      <c r="K3832" s="87"/>
      <c r="L3832" s="87"/>
      <c r="M3832" s="87"/>
      <c r="N3832" s="87"/>
      <c r="O3832" s="87"/>
      <c r="P3832" s="87"/>
      <c r="Q3832" s="87"/>
    </row>
    <row r="3833" spans="1:17">
      <c r="A3833" s="91"/>
      <c r="B3833" s="87"/>
      <c r="C3833" s="87"/>
      <c r="D3833" s="87"/>
      <c r="E3833" s="87"/>
      <c r="F3833" s="87"/>
      <c r="G3833" s="87"/>
      <c r="H3833" s="87"/>
      <c r="I3833" s="87"/>
      <c r="J3833" s="87"/>
      <c r="K3833" s="87"/>
      <c r="L3833" s="87"/>
      <c r="M3833" s="87"/>
      <c r="N3833" s="87"/>
      <c r="O3833" s="87"/>
      <c r="P3833" s="87"/>
      <c r="Q3833" s="87"/>
    </row>
    <row r="3834" spans="1:17">
      <c r="A3834" s="91"/>
      <c r="B3834" s="87"/>
      <c r="C3834" s="87"/>
      <c r="D3834" s="87"/>
      <c r="E3834" s="87"/>
      <c r="F3834" s="87"/>
      <c r="G3834" s="87"/>
      <c r="H3834" s="87"/>
      <c r="I3834" s="87"/>
      <c r="J3834" s="87"/>
      <c r="K3834" s="87"/>
      <c r="L3834" s="87"/>
      <c r="M3834" s="87"/>
      <c r="N3834" s="87"/>
      <c r="O3834" s="87"/>
      <c r="P3834" s="87"/>
      <c r="Q3834" s="87"/>
    </row>
    <row r="3835" spans="1:17">
      <c r="A3835" s="91"/>
      <c r="B3835" s="87"/>
      <c r="C3835" s="87"/>
      <c r="D3835" s="87"/>
      <c r="E3835" s="87"/>
      <c r="F3835" s="87"/>
      <c r="G3835" s="87"/>
      <c r="H3835" s="87"/>
      <c r="I3835" s="87"/>
      <c r="J3835" s="87"/>
      <c r="K3835" s="87"/>
      <c r="L3835" s="87"/>
      <c r="M3835" s="87"/>
      <c r="N3835" s="87"/>
      <c r="O3835" s="87"/>
      <c r="P3835" s="87"/>
      <c r="Q3835" s="87"/>
    </row>
    <row r="3836" spans="1:17">
      <c r="A3836" s="91"/>
      <c r="B3836" s="87"/>
      <c r="C3836" s="87"/>
      <c r="D3836" s="87"/>
      <c r="E3836" s="87"/>
      <c r="F3836" s="87"/>
      <c r="G3836" s="87"/>
      <c r="H3836" s="87"/>
      <c r="I3836" s="87"/>
      <c r="J3836" s="87"/>
      <c r="K3836" s="87"/>
      <c r="L3836" s="87"/>
      <c r="M3836" s="87"/>
      <c r="N3836" s="87"/>
      <c r="O3836" s="87"/>
      <c r="P3836" s="87"/>
      <c r="Q3836" s="87"/>
    </row>
    <row r="3837" spans="1:17">
      <c r="A3837" s="91"/>
      <c r="B3837" s="87"/>
      <c r="C3837" s="87"/>
      <c r="D3837" s="87"/>
      <c r="E3837" s="87"/>
      <c r="F3837" s="87"/>
      <c r="G3837" s="87"/>
      <c r="H3837" s="87"/>
      <c r="I3837" s="87"/>
      <c r="J3837" s="87"/>
      <c r="K3837" s="87"/>
      <c r="L3837" s="87"/>
      <c r="M3837" s="87"/>
      <c r="N3837" s="87"/>
      <c r="O3837" s="87"/>
      <c r="P3837" s="87"/>
      <c r="Q3837" s="87"/>
    </row>
    <row r="3838" spans="1:17">
      <c r="A3838" s="91"/>
      <c r="B3838" s="87"/>
      <c r="C3838" s="87"/>
      <c r="D3838" s="87"/>
      <c r="E3838" s="87"/>
      <c r="F3838" s="87"/>
      <c r="G3838" s="87"/>
      <c r="H3838" s="87"/>
      <c r="I3838" s="87"/>
      <c r="J3838" s="87"/>
      <c r="K3838" s="87"/>
      <c r="L3838" s="87"/>
      <c r="M3838" s="87"/>
      <c r="N3838" s="87"/>
      <c r="O3838" s="87"/>
      <c r="P3838" s="87"/>
      <c r="Q3838" s="87"/>
    </row>
    <row r="3839" spans="1:17">
      <c r="A3839" s="91"/>
      <c r="B3839" s="87"/>
      <c r="C3839" s="87"/>
      <c r="D3839" s="87"/>
      <c r="E3839" s="87"/>
      <c r="F3839" s="87"/>
      <c r="G3839" s="87"/>
      <c r="H3839" s="87"/>
      <c r="I3839" s="87"/>
      <c r="J3839" s="87"/>
      <c r="K3839" s="87"/>
      <c r="L3839" s="87"/>
      <c r="M3839" s="87"/>
      <c r="N3839" s="87"/>
      <c r="O3839" s="87"/>
      <c r="P3839" s="87"/>
      <c r="Q3839" s="87"/>
    </row>
    <row r="3840" spans="1:17">
      <c r="A3840" s="91"/>
      <c r="B3840" s="87"/>
      <c r="C3840" s="87"/>
      <c r="D3840" s="87"/>
      <c r="E3840" s="87"/>
      <c r="F3840" s="87"/>
      <c r="G3840" s="87"/>
      <c r="H3840" s="87"/>
      <c r="I3840" s="87"/>
      <c r="J3840" s="87"/>
      <c r="K3840" s="87"/>
      <c r="L3840" s="87"/>
      <c r="M3840" s="87"/>
      <c r="N3840" s="87"/>
      <c r="O3840" s="87"/>
      <c r="P3840" s="87"/>
      <c r="Q3840" s="87"/>
    </row>
    <row r="3841" spans="1:17">
      <c r="A3841" s="91"/>
      <c r="B3841" s="87"/>
      <c r="C3841" s="87"/>
      <c r="D3841" s="87"/>
      <c r="E3841" s="87"/>
      <c r="F3841" s="87"/>
      <c r="G3841" s="87"/>
      <c r="H3841" s="87"/>
      <c r="I3841" s="87"/>
      <c r="J3841" s="87"/>
      <c r="K3841" s="87"/>
      <c r="L3841" s="87"/>
      <c r="M3841" s="87"/>
      <c r="N3841" s="87"/>
      <c r="O3841" s="87"/>
      <c r="P3841" s="87"/>
      <c r="Q3841" s="87"/>
    </row>
    <row r="3842" spans="1:17">
      <c r="A3842" s="91"/>
      <c r="B3842" s="87"/>
      <c r="C3842" s="87"/>
      <c r="D3842" s="87"/>
      <c r="E3842" s="87"/>
      <c r="F3842" s="87"/>
      <c r="G3842" s="87"/>
      <c r="H3842" s="87"/>
      <c r="I3842" s="87"/>
      <c r="J3842" s="87"/>
      <c r="K3842" s="87"/>
      <c r="L3842" s="87"/>
      <c r="M3842" s="87"/>
      <c r="N3842" s="87"/>
      <c r="O3842" s="87"/>
      <c r="P3842" s="87"/>
      <c r="Q3842" s="87"/>
    </row>
    <row r="3843" spans="1:17">
      <c r="A3843" s="91"/>
      <c r="B3843" s="87"/>
      <c r="C3843" s="87"/>
      <c r="D3843" s="87"/>
      <c r="E3843" s="87"/>
      <c r="F3843" s="87"/>
      <c r="G3843" s="87"/>
      <c r="H3843" s="87"/>
      <c r="I3843" s="87"/>
      <c r="J3843" s="87"/>
      <c r="K3843" s="87"/>
      <c r="L3843" s="87"/>
      <c r="M3843" s="87"/>
      <c r="N3843" s="87"/>
      <c r="O3843" s="87"/>
      <c r="P3843" s="87"/>
      <c r="Q3843" s="87"/>
    </row>
    <row r="3844" spans="1:17">
      <c r="A3844" s="91"/>
      <c r="B3844" s="87"/>
      <c r="C3844" s="87"/>
      <c r="D3844" s="87"/>
      <c r="E3844" s="87"/>
      <c r="F3844" s="87"/>
      <c r="G3844" s="87"/>
      <c r="H3844" s="87"/>
      <c r="I3844" s="87"/>
      <c r="J3844" s="87"/>
      <c r="K3844" s="87"/>
      <c r="L3844" s="87"/>
      <c r="M3844" s="87"/>
      <c r="N3844" s="87"/>
      <c r="O3844" s="87"/>
      <c r="P3844" s="87"/>
      <c r="Q3844" s="87"/>
    </row>
    <row r="3845" spans="1:17">
      <c r="A3845" s="91"/>
      <c r="B3845" s="87"/>
      <c r="C3845" s="87"/>
      <c r="D3845" s="87"/>
      <c r="E3845" s="87"/>
      <c r="F3845" s="87"/>
      <c r="G3845" s="87"/>
      <c r="H3845" s="87"/>
      <c r="I3845" s="87"/>
      <c r="J3845" s="87"/>
      <c r="K3845" s="87"/>
      <c r="L3845" s="87"/>
      <c r="M3845" s="87"/>
      <c r="N3845" s="87"/>
      <c r="O3845" s="87"/>
      <c r="P3845" s="87"/>
      <c r="Q3845" s="87"/>
    </row>
    <row r="3846" spans="1:17">
      <c r="A3846" s="91"/>
      <c r="B3846" s="87"/>
      <c r="C3846" s="87"/>
      <c r="D3846" s="87"/>
      <c r="E3846" s="87"/>
      <c r="F3846" s="87"/>
      <c r="G3846" s="87"/>
      <c r="H3846" s="87"/>
      <c r="I3846" s="87"/>
      <c r="J3846" s="87"/>
      <c r="K3846" s="87"/>
      <c r="L3846" s="87"/>
      <c r="M3846" s="87"/>
      <c r="N3846" s="87"/>
      <c r="O3846" s="87"/>
      <c r="P3846" s="87"/>
      <c r="Q3846" s="87"/>
    </row>
    <row r="3847" spans="1:17">
      <c r="A3847" s="91"/>
      <c r="B3847" s="87"/>
      <c r="C3847" s="87"/>
      <c r="D3847" s="87"/>
      <c r="E3847" s="87"/>
      <c r="F3847" s="87"/>
      <c r="G3847" s="87"/>
      <c r="H3847" s="87"/>
      <c r="I3847" s="87"/>
      <c r="J3847" s="87"/>
      <c r="K3847" s="87"/>
      <c r="L3847" s="87"/>
      <c r="M3847" s="87"/>
      <c r="N3847" s="87"/>
      <c r="O3847" s="87"/>
      <c r="P3847" s="87"/>
      <c r="Q3847" s="87"/>
    </row>
    <row r="3848" spans="1:17">
      <c r="A3848" s="91"/>
      <c r="B3848" s="87"/>
      <c r="C3848" s="87"/>
      <c r="D3848" s="87"/>
      <c r="E3848" s="87"/>
      <c r="F3848" s="87"/>
      <c r="G3848" s="87"/>
      <c r="H3848" s="87"/>
      <c r="I3848" s="87"/>
      <c r="J3848" s="87"/>
      <c r="K3848" s="87"/>
      <c r="L3848" s="87"/>
      <c r="M3848" s="87"/>
      <c r="N3848" s="87"/>
      <c r="O3848" s="87"/>
      <c r="P3848" s="87"/>
      <c r="Q3848" s="87"/>
    </row>
    <row r="3849" spans="1:17">
      <c r="A3849" s="91"/>
      <c r="B3849" s="87"/>
      <c r="C3849" s="87"/>
      <c r="D3849" s="87"/>
      <c r="E3849" s="87"/>
      <c r="F3849" s="87"/>
      <c r="G3849" s="87"/>
      <c r="H3849" s="87"/>
      <c r="I3849" s="87"/>
      <c r="J3849" s="87"/>
      <c r="K3849" s="87"/>
      <c r="L3849" s="87"/>
      <c r="M3849" s="87"/>
      <c r="N3849" s="87"/>
      <c r="O3849" s="87"/>
      <c r="P3849" s="87"/>
      <c r="Q3849" s="87"/>
    </row>
    <row r="3850" spans="1:17">
      <c r="A3850" s="91"/>
      <c r="B3850" s="87"/>
      <c r="C3850" s="87"/>
      <c r="D3850" s="87"/>
      <c r="E3850" s="87"/>
      <c r="F3850" s="87"/>
      <c r="G3850" s="87"/>
      <c r="H3850" s="87"/>
      <c r="I3850" s="87"/>
      <c r="J3850" s="87"/>
      <c r="K3850" s="87"/>
      <c r="L3850" s="87"/>
      <c r="M3850" s="87"/>
      <c r="N3850" s="87"/>
      <c r="O3850" s="87"/>
      <c r="P3850" s="87"/>
      <c r="Q3850" s="87"/>
    </row>
    <row r="3851" spans="1:17">
      <c r="A3851" s="91"/>
      <c r="B3851" s="87"/>
      <c r="C3851" s="87"/>
      <c r="D3851" s="87"/>
      <c r="E3851" s="87"/>
      <c r="F3851" s="87"/>
      <c r="G3851" s="87"/>
      <c r="H3851" s="87"/>
      <c r="I3851" s="87"/>
      <c r="J3851" s="87"/>
      <c r="K3851" s="87"/>
      <c r="L3851" s="87"/>
      <c r="M3851" s="87"/>
      <c r="N3851" s="87"/>
      <c r="O3851" s="87"/>
      <c r="P3851" s="87"/>
      <c r="Q3851" s="87"/>
    </row>
    <row r="3852" spans="1:17">
      <c r="A3852" s="91"/>
      <c r="B3852" s="87"/>
      <c r="C3852" s="87"/>
      <c r="D3852" s="87"/>
      <c r="E3852" s="87"/>
      <c r="F3852" s="87"/>
      <c r="G3852" s="87"/>
      <c r="H3852" s="87"/>
      <c r="I3852" s="87"/>
      <c r="J3852" s="87"/>
      <c r="K3852" s="87"/>
      <c r="L3852" s="87"/>
      <c r="M3852" s="87"/>
      <c r="N3852" s="87"/>
      <c r="O3852" s="87"/>
      <c r="P3852" s="87"/>
      <c r="Q3852" s="87"/>
    </row>
    <row r="3853" spans="1:17">
      <c r="A3853" s="91"/>
      <c r="B3853" s="87"/>
      <c r="C3853" s="87"/>
      <c r="D3853" s="87"/>
      <c r="E3853" s="87"/>
      <c r="F3853" s="87"/>
      <c r="G3853" s="87"/>
      <c r="H3853" s="87"/>
      <c r="I3853" s="87"/>
      <c r="J3853" s="87"/>
      <c r="K3853" s="87"/>
      <c r="L3853" s="87"/>
      <c r="M3853" s="87"/>
      <c r="N3853" s="87"/>
      <c r="O3853" s="87"/>
      <c r="P3853" s="87"/>
      <c r="Q3853" s="87"/>
    </row>
    <row r="3854" spans="1:17">
      <c r="A3854" s="91"/>
      <c r="B3854" s="87"/>
      <c r="C3854" s="87"/>
      <c r="D3854" s="87"/>
      <c r="E3854" s="87"/>
      <c r="F3854" s="87"/>
      <c r="G3854" s="87"/>
      <c r="H3854" s="87"/>
      <c r="I3854" s="87"/>
      <c r="J3854" s="87"/>
      <c r="K3854" s="87"/>
      <c r="L3854" s="87"/>
      <c r="M3854" s="87"/>
      <c r="N3854" s="87"/>
      <c r="O3854" s="87"/>
      <c r="P3854" s="87"/>
      <c r="Q3854" s="87"/>
    </row>
    <row r="3855" spans="1:17">
      <c r="A3855" s="91"/>
      <c r="B3855" s="87"/>
      <c r="C3855" s="87"/>
      <c r="D3855" s="87"/>
      <c r="E3855" s="87"/>
      <c r="F3855" s="87"/>
      <c r="G3855" s="87"/>
      <c r="H3855" s="87"/>
      <c r="I3855" s="87"/>
      <c r="J3855" s="87"/>
      <c r="K3855" s="87"/>
      <c r="L3855" s="87"/>
      <c r="M3855" s="87"/>
      <c r="N3855" s="87"/>
      <c r="O3855" s="87"/>
      <c r="P3855" s="87"/>
      <c r="Q3855" s="87"/>
    </row>
    <row r="3856" spans="1:17">
      <c r="A3856" s="91"/>
      <c r="B3856" s="87"/>
      <c r="C3856" s="87"/>
      <c r="D3856" s="87"/>
      <c r="E3856" s="87"/>
      <c r="F3856" s="87"/>
      <c r="G3856" s="87"/>
      <c r="H3856" s="87"/>
      <c r="I3856" s="87"/>
      <c r="J3856" s="87"/>
      <c r="K3856" s="87"/>
      <c r="L3856" s="87"/>
      <c r="M3856" s="87"/>
      <c r="N3856" s="87"/>
      <c r="O3856" s="87"/>
      <c r="P3856" s="87"/>
      <c r="Q3856" s="87"/>
    </row>
    <row r="3857" spans="1:17">
      <c r="A3857" s="91"/>
      <c r="B3857" s="87"/>
      <c r="C3857" s="87"/>
      <c r="D3857" s="87"/>
      <c r="E3857" s="87"/>
      <c r="F3857" s="87"/>
      <c r="G3857" s="87"/>
      <c r="H3857" s="87"/>
      <c r="I3857" s="87"/>
      <c r="J3857" s="87"/>
      <c r="K3857" s="87"/>
      <c r="L3857" s="87"/>
      <c r="M3857" s="87"/>
      <c r="N3857" s="87"/>
      <c r="O3857" s="87"/>
      <c r="P3857" s="87"/>
      <c r="Q3857" s="87"/>
    </row>
    <row r="3858" spans="1:17">
      <c r="A3858" s="91"/>
      <c r="B3858" s="87"/>
      <c r="C3858" s="87"/>
      <c r="D3858" s="87"/>
      <c r="E3858" s="87"/>
      <c r="F3858" s="87"/>
      <c r="G3858" s="87"/>
      <c r="H3858" s="87"/>
      <c r="I3858" s="87"/>
      <c r="J3858" s="87"/>
      <c r="K3858" s="87"/>
      <c r="L3858" s="87"/>
      <c r="M3858" s="87"/>
      <c r="N3858" s="87"/>
      <c r="O3858" s="87"/>
      <c r="P3858" s="87"/>
      <c r="Q3858" s="87"/>
    </row>
    <row r="3859" spans="1:17">
      <c r="A3859" s="91"/>
      <c r="B3859" s="87"/>
      <c r="C3859" s="87"/>
      <c r="D3859" s="87"/>
      <c r="E3859" s="87"/>
      <c r="F3859" s="87"/>
      <c r="G3859" s="87"/>
      <c r="H3859" s="87"/>
      <c r="I3859" s="87"/>
      <c r="J3859" s="87"/>
      <c r="K3859" s="87"/>
      <c r="L3859" s="87"/>
      <c r="M3859" s="87"/>
      <c r="N3859" s="87"/>
      <c r="O3859" s="87"/>
      <c r="P3859" s="87"/>
      <c r="Q3859" s="87"/>
    </row>
    <row r="3860" spans="1:17">
      <c r="A3860" s="91"/>
      <c r="B3860" s="87"/>
      <c r="C3860" s="87"/>
      <c r="D3860" s="87"/>
      <c r="E3860" s="87"/>
      <c r="F3860" s="87"/>
      <c r="G3860" s="87"/>
      <c r="H3860" s="87"/>
      <c r="I3860" s="87"/>
      <c r="J3860" s="87"/>
      <c r="K3860" s="87"/>
      <c r="L3860" s="87"/>
      <c r="M3860" s="87"/>
      <c r="N3860" s="87"/>
      <c r="O3860" s="87"/>
      <c r="P3860" s="87"/>
      <c r="Q3860" s="87"/>
    </row>
    <row r="3861" spans="1:17">
      <c r="A3861" s="91"/>
      <c r="B3861" s="87"/>
      <c r="C3861" s="87"/>
      <c r="D3861" s="87"/>
      <c r="E3861" s="87"/>
      <c r="F3861" s="87"/>
      <c r="G3861" s="87"/>
      <c r="H3861" s="87"/>
      <c r="I3861" s="87"/>
      <c r="J3861" s="87"/>
      <c r="K3861" s="87"/>
      <c r="L3861" s="87"/>
      <c r="M3861" s="87"/>
      <c r="N3861" s="87"/>
      <c r="O3861" s="87"/>
      <c r="P3861" s="87"/>
      <c r="Q3861" s="87"/>
    </row>
    <row r="3862" spans="1:17">
      <c r="A3862" s="91"/>
      <c r="B3862" s="87"/>
      <c r="C3862" s="87"/>
      <c r="D3862" s="87"/>
      <c r="E3862" s="87"/>
      <c r="F3862" s="87"/>
      <c r="G3862" s="87"/>
      <c r="H3862" s="87"/>
      <c r="I3862" s="87"/>
      <c r="J3862" s="87"/>
      <c r="K3862" s="87"/>
      <c r="L3862" s="87"/>
      <c r="M3862" s="87"/>
      <c r="N3862" s="87"/>
      <c r="O3862" s="87"/>
      <c r="P3862" s="87"/>
      <c r="Q3862" s="87"/>
    </row>
    <row r="3863" spans="1:17">
      <c r="A3863" s="91"/>
      <c r="B3863" s="87"/>
      <c r="C3863" s="87"/>
      <c r="D3863" s="87"/>
      <c r="E3863" s="87"/>
      <c r="F3863" s="87"/>
      <c r="G3863" s="87"/>
      <c r="H3863" s="87"/>
      <c r="I3863" s="87"/>
      <c r="J3863" s="87"/>
      <c r="K3863" s="87"/>
      <c r="L3863" s="87"/>
      <c r="M3863" s="87"/>
      <c r="N3863" s="87"/>
      <c r="O3863" s="87"/>
      <c r="P3863" s="87"/>
      <c r="Q3863" s="87"/>
    </row>
    <row r="3864" spans="1:17">
      <c r="A3864" s="91"/>
      <c r="B3864" s="87"/>
      <c r="C3864" s="87"/>
      <c r="D3864" s="87"/>
      <c r="E3864" s="87"/>
      <c r="F3864" s="87"/>
      <c r="G3864" s="87"/>
      <c r="H3864" s="87"/>
      <c r="I3864" s="87"/>
      <c r="J3864" s="87"/>
      <c r="K3864" s="87"/>
      <c r="L3864" s="87"/>
      <c r="M3864" s="87"/>
      <c r="N3864" s="87"/>
      <c r="O3864" s="87"/>
      <c r="P3864" s="87"/>
      <c r="Q3864" s="87"/>
    </row>
    <row r="3865" spans="1:17">
      <c r="A3865" s="91"/>
      <c r="B3865" s="87"/>
      <c r="C3865" s="87"/>
      <c r="D3865" s="87"/>
      <c r="E3865" s="87"/>
      <c r="F3865" s="87"/>
      <c r="G3865" s="87"/>
      <c r="H3865" s="87"/>
      <c r="I3865" s="87"/>
      <c r="J3865" s="87"/>
      <c r="K3865" s="87"/>
      <c r="L3865" s="87"/>
      <c r="M3865" s="87"/>
      <c r="N3865" s="87"/>
      <c r="O3865" s="87"/>
      <c r="P3865" s="87"/>
      <c r="Q3865" s="87"/>
    </row>
    <row r="3866" spans="1:17">
      <c r="A3866" s="91"/>
      <c r="B3866" s="87"/>
      <c r="C3866" s="87"/>
      <c r="D3866" s="87"/>
      <c r="E3866" s="87"/>
      <c r="F3866" s="87"/>
      <c r="G3866" s="87"/>
      <c r="H3866" s="87"/>
      <c r="I3866" s="87"/>
      <c r="J3866" s="87"/>
      <c r="K3866" s="87"/>
      <c r="L3866" s="87"/>
      <c r="M3866" s="87"/>
      <c r="N3866" s="87"/>
      <c r="O3866" s="87"/>
      <c r="P3866" s="87"/>
      <c r="Q3866" s="87"/>
    </row>
    <row r="3867" spans="1:17">
      <c r="A3867" s="91"/>
      <c r="B3867" s="87"/>
      <c r="C3867" s="87"/>
      <c r="D3867" s="87"/>
      <c r="E3867" s="87"/>
      <c r="F3867" s="87"/>
      <c r="G3867" s="87"/>
      <c r="H3867" s="87"/>
      <c r="I3867" s="87"/>
      <c r="J3867" s="87"/>
      <c r="K3867" s="87"/>
      <c r="L3867" s="87"/>
      <c r="M3867" s="87"/>
      <c r="N3867" s="87"/>
      <c r="O3867" s="87"/>
      <c r="P3867" s="87"/>
      <c r="Q3867" s="87"/>
    </row>
    <row r="3868" spans="1:17">
      <c r="A3868" s="91"/>
      <c r="B3868" s="87"/>
      <c r="C3868" s="87"/>
      <c r="D3868" s="87"/>
      <c r="E3868" s="87"/>
      <c r="F3868" s="87"/>
      <c r="G3868" s="87"/>
      <c r="H3868" s="87"/>
      <c r="I3868" s="87"/>
      <c r="J3868" s="87"/>
      <c r="K3868" s="87"/>
      <c r="L3868" s="87"/>
      <c r="M3868" s="87"/>
      <c r="N3868" s="87"/>
      <c r="O3868" s="87"/>
      <c r="P3868" s="87"/>
      <c r="Q3868" s="87"/>
    </row>
    <row r="3869" spans="1:17">
      <c r="A3869" s="91"/>
      <c r="B3869" s="87"/>
      <c r="C3869" s="87"/>
      <c r="D3869" s="87"/>
      <c r="E3869" s="87"/>
      <c r="F3869" s="87"/>
      <c r="G3869" s="87"/>
      <c r="H3869" s="87"/>
      <c r="I3869" s="87"/>
      <c r="J3869" s="87"/>
      <c r="K3869" s="87"/>
      <c r="L3869" s="87"/>
      <c r="M3869" s="87"/>
      <c r="N3869" s="87"/>
      <c r="O3869" s="87"/>
      <c r="P3869" s="87"/>
      <c r="Q3869" s="87"/>
    </row>
    <row r="3870" spans="1:17">
      <c r="A3870" s="91"/>
      <c r="B3870" s="87"/>
      <c r="C3870" s="87"/>
      <c r="D3870" s="87"/>
      <c r="E3870" s="87"/>
      <c r="F3870" s="87"/>
      <c r="G3870" s="87"/>
      <c r="H3870" s="87"/>
      <c r="I3870" s="87"/>
      <c r="J3870" s="87"/>
      <c r="K3870" s="87"/>
      <c r="L3870" s="87"/>
      <c r="M3870" s="87"/>
      <c r="N3870" s="87"/>
      <c r="O3870" s="87"/>
      <c r="P3870" s="87"/>
      <c r="Q3870" s="87"/>
    </row>
    <row r="3871" spans="1:17">
      <c r="A3871" s="91"/>
      <c r="B3871" s="87"/>
      <c r="C3871" s="87"/>
      <c r="D3871" s="87"/>
      <c r="E3871" s="87"/>
      <c r="F3871" s="87"/>
      <c r="G3871" s="87"/>
      <c r="H3871" s="87"/>
      <c r="I3871" s="87"/>
      <c r="J3871" s="87"/>
      <c r="K3871" s="87"/>
      <c r="L3871" s="87"/>
      <c r="M3871" s="87"/>
      <c r="N3871" s="87"/>
      <c r="O3871" s="87"/>
      <c r="P3871" s="87"/>
      <c r="Q3871" s="87"/>
    </row>
    <row r="3872" spans="1:17">
      <c r="A3872" s="91"/>
      <c r="B3872" s="87"/>
      <c r="C3872" s="87"/>
      <c r="D3872" s="87"/>
      <c r="E3872" s="87"/>
      <c r="F3872" s="87"/>
      <c r="G3872" s="87"/>
      <c r="H3872" s="87"/>
      <c r="I3872" s="87"/>
      <c r="J3872" s="87"/>
      <c r="K3872" s="87"/>
      <c r="L3872" s="87"/>
      <c r="M3872" s="87"/>
      <c r="N3872" s="87"/>
      <c r="O3872" s="87"/>
      <c r="P3872" s="87"/>
      <c r="Q3872" s="87"/>
    </row>
    <row r="3873" spans="1:17">
      <c r="A3873" s="91"/>
      <c r="B3873" s="87"/>
      <c r="C3873" s="87"/>
      <c r="D3873" s="87"/>
      <c r="E3873" s="87"/>
      <c r="F3873" s="87"/>
      <c r="G3873" s="87"/>
      <c r="H3873" s="87"/>
      <c r="I3873" s="87"/>
      <c r="J3873" s="87"/>
      <c r="K3873" s="87"/>
      <c r="L3873" s="87"/>
      <c r="M3873" s="87"/>
      <c r="N3873" s="87"/>
      <c r="O3873" s="87"/>
      <c r="P3873" s="87"/>
      <c r="Q3873" s="87"/>
    </row>
    <row r="3874" spans="1:17">
      <c r="A3874" s="91"/>
      <c r="B3874" s="87"/>
      <c r="C3874" s="87"/>
      <c r="D3874" s="87"/>
      <c r="E3874" s="87"/>
      <c r="F3874" s="87"/>
      <c r="G3874" s="87"/>
      <c r="H3874" s="87"/>
      <c r="I3874" s="87"/>
      <c r="J3874" s="87"/>
      <c r="K3874" s="87"/>
      <c r="L3874" s="87"/>
      <c r="M3874" s="87"/>
      <c r="N3874" s="87"/>
      <c r="O3874" s="87"/>
      <c r="P3874" s="87"/>
      <c r="Q3874" s="87"/>
    </row>
    <row r="3875" spans="1:17">
      <c r="A3875" s="91"/>
      <c r="B3875" s="87"/>
      <c r="C3875" s="87"/>
      <c r="D3875" s="87"/>
      <c r="E3875" s="87"/>
      <c r="F3875" s="87"/>
      <c r="G3875" s="87"/>
      <c r="H3875" s="87"/>
      <c r="I3875" s="87"/>
      <c r="J3875" s="87"/>
      <c r="K3875" s="87"/>
      <c r="L3875" s="87"/>
      <c r="M3875" s="87"/>
      <c r="N3875" s="87"/>
      <c r="O3875" s="87"/>
      <c r="P3875" s="87"/>
      <c r="Q3875" s="87"/>
    </row>
    <row r="3876" spans="1:17">
      <c r="A3876" s="91"/>
      <c r="B3876" s="87"/>
      <c r="C3876" s="87"/>
      <c r="D3876" s="87"/>
      <c r="E3876" s="87"/>
      <c r="F3876" s="87"/>
      <c r="G3876" s="87"/>
      <c r="H3876" s="87"/>
      <c r="I3876" s="87"/>
      <c r="J3876" s="87"/>
      <c r="K3876" s="87"/>
      <c r="L3876" s="87"/>
      <c r="M3876" s="87"/>
      <c r="N3876" s="87"/>
      <c r="O3876" s="87"/>
      <c r="P3876" s="87"/>
      <c r="Q3876" s="87"/>
    </row>
    <row r="3877" spans="1:17">
      <c r="A3877" s="91"/>
      <c r="B3877" s="87"/>
      <c r="C3877" s="87"/>
      <c r="D3877" s="87"/>
      <c r="E3877" s="87"/>
      <c r="F3877" s="87"/>
      <c r="G3877" s="87"/>
      <c r="H3877" s="87"/>
      <c r="I3877" s="87"/>
      <c r="J3877" s="87"/>
      <c r="K3877" s="87"/>
      <c r="L3877" s="87"/>
      <c r="M3877" s="87"/>
      <c r="N3877" s="87"/>
      <c r="O3877" s="87"/>
      <c r="P3877" s="87"/>
      <c r="Q3877" s="87"/>
    </row>
    <row r="3878" spans="1:17">
      <c r="A3878" s="91"/>
      <c r="B3878" s="87"/>
      <c r="C3878" s="87"/>
      <c r="D3878" s="87"/>
      <c r="E3878" s="87"/>
      <c r="F3878" s="87"/>
      <c r="G3878" s="87"/>
      <c r="H3878" s="87"/>
      <c r="I3878" s="87"/>
      <c r="J3878" s="87"/>
      <c r="K3878" s="87"/>
      <c r="L3878" s="87"/>
      <c r="M3878" s="87"/>
      <c r="N3878" s="87"/>
      <c r="O3878" s="87"/>
      <c r="P3878" s="87"/>
      <c r="Q3878" s="87"/>
    </row>
    <row r="3879" spans="1:17">
      <c r="A3879" s="91"/>
      <c r="B3879" s="87"/>
      <c r="C3879" s="87"/>
      <c r="D3879" s="87"/>
      <c r="E3879" s="87"/>
      <c r="F3879" s="87"/>
      <c r="G3879" s="87"/>
      <c r="H3879" s="87"/>
      <c r="I3879" s="87"/>
      <c r="J3879" s="87"/>
      <c r="K3879" s="87"/>
      <c r="L3879" s="87"/>
      <c r="M3879" s="87"/>
      <c r="N3879" s="87"/>
      <c r="O3879" s="87"/>
      <c r="P3879" s="87"/>
      <c r="Q3879" s="87"/>
    </row>
    <row r="3880" spans="1:17">
      <c r="A3880" s="91"/>
      <c r="B3880" s="87"/>
      <c r="C3880" s="87"/>
      <c r="D3880" s="87"/>
      <c r="E3880" s="87"/>
      <c r="F3880" s="87"/>
      <c r="G3880" s="87"/>
      <c r="H3880" s="87"/>
      <c r="I3880" s="87"/>
      <c r="J3880" s="87"/>
      <c r="K3880" s="87"/>
      <c r="L3880" s="87"/>
      <c r="M3880" s="87"/>
      <c r="N3880" s="87"/>
      <c r="O3880" s="87"/>
      <c r="P3880" s="87"/>
      <c r="Q3880" s="87"/>
    </row>
    <row r="3881" spans="1:17">
      <c r="A3881" s="91"/>
      <c r="B3881" s="87"/>
      <c r="C3881" s="87"/>
      <c r="D3881" s="87"/>
      <c r="E3881" s="87"/>
      <c r="F3881" s="87"/>
      <c r="G3881" s="87"/>
      <c r="H3881" s="87"/>
      <c r="I3881" s="87"/>
      <c r="J3881" s="87"/>
      <c r="K3881" s="87"/>
      <c r="L3881" s="87"/>
      <c r="M3881" s="87"/>
      <c r="N3881" s="87"/>
      <c r="O3881" s="87"/>
      <c r="P3881" s="87"/>
      <c r="Q3881" s="87"/>
    </row>
    <row r="3882" spans="1:17">
      <c r="A3882" s="91"/>
      <c r="B3882" s="87"/>
      <c r="C3882" s="87"/>
      <c r="D3882" s="87"/>
      <c r="E3882" s="87"/>
      <c r="F3882" s="87"/>
      <c r="G3882" s="87"/>
      <c r="H3882" s="87"/>
      <c r="I3882" s="87"/>
      <c r="J3882" s="87"/>
      <c r="K3882" s="87"/>
      <c r="L3882" s="87"/>
      <c r="M3882" s="87"/>
      <c r="N3882" s="87"/>
      <c r="O3882" s="87"/>
      <c r="P3882" s="87"/>
      <c r="Q3882" s="87"/>
    </row>
    <row r="3883" spans="1:17">
      <c r="A3883" s="91"/>
      <c r="B3883" s="87"/>
      <c r="C3883" s="87"/>
      <c r="D3883" s="87"/>
      <c r="E3883" s="87"/>
      <c r="F3883" s="87"/>
      <c r="G3883" s="87"/>
      <c r="H3883" s="87"/>
      <c r="I3883" s="87"/>
      <c r="J3883" s="87"/>
      <c r="K3883" s="87"/>
      <c r="L3883" s="87"/>
      <c r="M3883" s="87"/>
      <c r="N3883" s="87"/>
      <c r="O3883" s="87"/>
      <c r="P3883" s="87"/>
      <c r="Q3883" s="87"/>
    </row>
    <row r="3884" spans="1:17">
      <c r="A3884" s="91"/>
      <c r="B3884" s="87"/>
      <c r="C3884" s="87"/>
      <c r="D3884" s="87"/>
      <c r="E3884" s="87"/>
      <c r="F3884" s="87"/>
      <c r="G3884" s="87"/>
      <c r="H3884" s="87"/>
      <c r="I3884" s="87"/>
      <c r="J3884" s="87"/>
      <c r="K3884" s="87"/>
      <c r="L3884" s="87"/>
      <c r="M3884" s="87"/>
      <c r="N3884" s="87"/>
      <c r="O3884" s="87"/>
      <c r="P3884" s="87"/>
      <c r="Q3884" s="87"/>
    </row>
    <row r="3885" spans="1:17">
      <c r="A3885" s="91"/>
      <c r="B3885" s="87"/>
      <c r="C3885" s="87"/>
      <c r="D3885" s="87"/>
      <c r="E3885" s="87"/>
      <c r="F3885" s="87"/>
      <c r="G3885" s="87"/>
      <c r="H3885" s="87"/>
      <c r="I3885" s="87"/>
      <c r="J3885" s="87"/>
      <c r="K3885" s="87"/>
      <c r="L3885" s="87"/>
      <c r="M3885" s="87"/>
      <c r="N3885" s="87"/>
      <c r="O3885" s="87"/>
      <c r="P3885" s="87"/>
      <c r="Q3885" s="87"/>
    </row>
    <row r="3886" spans="1:17">
      <c r="A3886" s="91"/>
      <c r="B3886" s="87"/>
      <c r="C3886" s="87"/>
      <c r="D3886" s="87"/>
      <c r="E3886" s="87"/>
      <c r="F3886" s="87"/>
      <c r="G3886" s="87"/>
      <c r="H3886" s="87"/>
      <c r="I3886" s="87"/>
      <c r="J3886" s="87"/>
      <c r="K3886" s="87"/>
      <c r="L3886" s="87"/>
      <c r="M3886" s="87"/>
      <c r="N3886" s="87"/>
      <c r="O3886" s="87"/>
      <c r="P3886" s="87"/>
      <c r="Q3886" s="87"/>
    </row>
    <row r="3887" spans="1:17">
      <c r="A3887" s="91"/>
      <c r="B3887" s="87"/>
      <c r="C3887" s="87"/>
      <c r="D3887" s="87"/>
      <c r="E3887" s="87"/>
      <c r="F3887" s="87"/>
      <c r="G3887" s="87"/>
      <c r="H3887" s="87"/>
      <c r="I3887" s="87"/>
      <c r="J3887" s="87"/>
      <c r="K3887" s="87"/>
      <c r="L3887" s="87"/>
      <c r="M3887" s="87"/>
      <c r="N3887" s="87"/>
      <c r="O3887" s="87"/>
      <c r="P3887" s="87"/>
      <c r="Q3887" s="87"/>
    </row>
    <row r="3888" spans="1:17">
      <c r="A3888" s="91"/>
      <c r="B3888" s="87"/>
      <c r="C3888" s="87"/>
      <c r="D3888" s="87"/>
      <c r="E3888" s="87"/>
      <c r="F3888" s="87"/>
      <c r="G3888" s="87"/>
      <c r="H3888" s="87"/>
      <c r="I3888" s="87"/>
      <c r="J3888" s="87"/>
      <c r="K3888" s="87"/>
      <c r="L3888" s="87"/>
      <c r="M3888" s="87"/>
      <c r="N3888" s="87"/>
      <c r="O3888" s="87"/>
      <c r="P3888" s="87"/>
      <c r="Q3888" s="87"/>
    </row>
    <row r="3889" spans="1:17">
      <c r="A3889" s="91"/>
      <c r="B3889" s="87"/>
      <c r="C3889" s="87"/>
      <c r="D3889" s="87"/>
      <c r="E3889" s="87"/>
      <c r="F3889" s="87"/>
      <c r="G3889" s="87"/>
      <c r="H3889" s="87"/>
      <c r="I3889" s="87"/>
      <c r="J3889" s="87"/>
      <c r="K3889" s="87"/>
      <c r="L3889" s="87"/>
      <c r="M3889" s="87"/>
      <c r="N3889" s="87"/>
      <c r="O3889" s="87"/>
      <c r="P3889" s="87"/>
      <c r="Q3889" s="87"/>
    </row>
    <row r="3890" spans="1:17">
      <c r="A3890" s="91"/>
      <c r="B3890" s="87"/>
      <c r="C3890" s="87"/>
      <c r="D3890" s="87"/>
      <c r="E3890" s="87"/>
      <c r="F3890" s="87"/>
      <c r="G3890" s="87"/>
      <c r="H3890" s="87"/>
      <c r="I3890" s="87"/>
      <c r="J3890" s="87"/>
      <c r="K3890" s="87"/>
      <c r="L3890" s="87"/>
      <c r="M3890" s="87"/>
      <c r="N3890" s="87"/>
      <c r="O3890" s="87"/>
      <c r="P3890" s="87"/>
      <c r="Q3890" s="87"/>
    </row>
    <row r="3891" spans="1:17">
      <c r="A3891" s="91"/>
      <c r="B3891" s="87"/>
      <c r="C3891" s="87"/>
      <c r="D3891" s="87"/>
      <c r="E3891" s="87"/>
      <c r="F3891" s="87"/>
      <c r="G3891" s="87"/>
      <c r="H3891" s="87"/>
      <c r="I3891" s="87"/>
      <c r="J3891" s="87"/>
      <c r="K3891" s="87"/>
      <c r="L3891" s="87"/>
      <c r="M3891" s="87"/>
      <c r="N3891" s="87"/>
      <c r="O3891" s="87"/>
      <c r="P3891" s="87"/>
      <c r="Q3891" s="87"/>
    </row>
    <row r="3892" spans="1:17">
      <c r="A3892" s="91"/>
      <c r="B3892" s="87"/>
      <c r="C3892" s="87"/>
      <c r="D3892" s="87"/>
      <c r="E3892" s="87"/>
      <c r="F3892" s="87"/>
      <c r="G3892" s="87"/>
      <c r="H3892" s="87"/>
      <c r="I3892" s="87"/>
      <c r="J3892" s="87"/>
      <c r="K3892" s="87"/>
      <c r="L3892" s="87"/>
      <c r="M3892" s="87"/>
      <c r="N3892" s="87"/>
      <c r="O3892" s="87"/>
      <c r="P3892" s="87"/>
      <c r="Q3892" s="87"/>
    </row>
    <row r="3893" spans="1:17">
      <c r="A3893" s="91"/>
      <c r="B3893" s="87"/>
      <c r="C3893" s="87"/>
      <c r="D3893" s="87"/>
      <c r="E3893" s="87"/>
      <c r="F3893" s="87"/>
      <c r="G3893" s="87"/>
      <c r="H3893" s="87"/>
      <c r="I3893" s="87"/>
      <c r="J3893" s="87"/>
      <c r="K3893" s="87"/>
      <c r="L3893" s="87"/>
      <c r="M3893" s="87"/>
      <c r="N3893" s="87"/>
      <c r="O3893" s="87"/>
      <c r="P3893" s="87"/>
      <c r="Q3893" s="87"/>
    </row>
    <row r="3894" spans="1:17">
      <c r="A3894" s="91"/>
      <c r="B3894" s="87"/>
      <c r="C3894" s="87"/>
      <c r="D3894" s="87"/>
      <c r="E3894" s="87"/>
      <c r="F3894" s="87"/>
      <c r="G3894" s="87"/>
      <c r="H3894" s="87"/>
      <c r="I3894" s="87"/>
      <c r="J3894" s="87"/>
      <c r="K3894" s="87"/>
      <c r="L3894" s="87"/>
      <c r="M3894" s="87"/>
      <c r="N3894" s="87"/>
      <c r="O3894" s="87"/>
      <c r="P3894" s="87"/>
      <c r="Q3894" s="87"/>
    </row>
    <row r="3895" spans="1:17">
      <c r="A3895" s="91"/>
      <c r="B3895" s="87"/>
      <c r="C3895" s="87"/>
      <c r="D3895" s="87"/>
      <c r="E3895" s="87"/>
      <c r="F3895" s="87"/>
      <c r="G3895" s="87"/>
      <c r="H3895" s="87"/>
      <c r="I3895" s="87"/>
      <c r="J3895" s="87"/>
      <c r="K3895" s="87"/>
      <c r="L3895" s="87"/>
      <c r="M3895" s="87"/>
      <c r="N3895" s="87"/>
      <c r="O3895" s="87"/>
      <c r="P3895" s="87"/>
      <c r="Q3895" s="87"/>
    </row>
    <row r="3896" spans="1:17">
      <c r="A3896" s="91"/>
      <c r="B3896" s="87"/>
      <c r="C3896" s="87"/>
      <c r="D3896" s="87"/>
      <c r="E3896" s="87"/>
      <c r="F3896" s="87"/>
      <c r="G3896" s="87"/>
      <c r="H3896" s="87"/>
      <c r="I3896" s="87"/>
      <c r="J3896" s="87"/>
      <c r="K3896" s="87"/>
      <c r="L3896" s="87"/>
      <c r="M3896" s="87"/>
      <c r="N3896" s="87"/>
      <c r="O3896" s="87"/>
      <c r="P3896" s="87"/>
      <c r="Q3896" s="87"/>
    </row>
    <row r="3897" spans="1:17">
      <c r="A3897" s="91"/>
      <c r="B3897" s="87"/>
      <c r="C3897" s="87"/>
      <c r="D3897" s="87"/>
      <c r="E3897" s="87"/>
      <c r="F3897" s="87"/>
      <c r="G3897" s="87"/>
      <c r="H3897" s="87"/>
      <c r="I3897" s="87"/>
      <c r="J3897" s="87"/>
      <c r="K3897" s="87"/>
      <c r="L3897" s="87"/>
      <c r="M3897" s="87"/>
      <c r="N3897" s="87"/>
      <c r="O3897" s="87"/>
      <c r="P3897" s="87"/>
      <c r="Q3897" s="87"/>
    </row>
    <row r="3898" spans="1:17">
      <c r="A3898" s="91"/>
      <c r="B3898" s="87"/>
      <c r="C3898" s="87"/>
      <c r="D3898" s="87"/>
      <c r="E3898" s="87"/>
      <c r="F3898" s="87"/>
      <c r="G3898" s="87"/>
      <c r="H3898" s="87"/>
      <c r="I3898" s="87"/>
      <c r="J3898" s="87"/>
      <c r="K3898" s="87"/>
      <c r="L3898" s="87"/>
      <c r="M3898" s="87"/>
      <c r="N3898" s="87"/>
      <c r="O3898" s="87"/>
      <c r="P3898" s="87"/>
      <c r="Q3898" s="87"/>
    </row>
    <row r="3899" spans="1:17">
      <c r="A3899" s="91"/>
      <c r="B3899" s="87"/>
      <c r="C3899" s="87"/>
      <c r="D3899" s="87"/>
      <c r="E3899" s="87"/>
      <c r="F3899" s="87"/>
      <c r="G3899" s="87"/>
      <c r="H3899" s="87"/>
      <c r="I3899" s="87"/>
      <c r="J3899" s="87"/>
      <c r="K3899" s="87"/>
      <c r="L3899" s="87"/>
      <c r="M3899" s="87"/>
      <c r="N3899" s="87"/>
      <c r="O3899" s="87"/>
      <c r="P3899" s="87"/>
      <c r="Q3899" s="87"/>
    </row>
    <row r="3900" spans="1:17">
      <c r="A3900" s="91"/>
      <c r="B3900" s="87"/>
      <c r="C3900" s="87"/>
      <c r="D3900" s="87"/>
      <c r="E3900" s="87"/>
      <c r="F3900" s="87"/>
      <c r="G3900" s="87"/>
      <c r="H3900" s="87"/>
      <c r="I3900" s="87"/>
      <c r="J3900" s="87"/>
      <c r="K3900" s="87"/>
      <c r="L3900" s="87"/>
      <c r="M3900" s="87"/>
      <c r="N3900" s="87"/>
      <c r="O3900" s="87"/>
      <c r="P3900" s="87"/>
      <c r="Q3900" s="87"/>
    </row>
    <row r="3901" spans="1:17">
      <c r="A3901" s="91"/>
      <c r="B3901" s="87"/>
      <c r="C3901" s="87"/>
      <c r="D3901" s="87"/>
      <c r="E3901" s="87"/>
      <c r="F3901" s="87"/>
      <c r="G3901" s="87"/>
      <c r="H3901" s="87"/>
      <c r="I3901" s="87"/>
      <c r="J3901" s="87"/>
      <c r="K3901" s="87"/>
      <c r="L3901" s="87"/>
      <c r="M3901" s="87"/>
      <c r="N3901" s="87"/>
      <c r="O3901" s="87"/>
      <c r="P3901" s="87"/>
      <c r="Q3901" s="87"/>
    </row>
    <row r="3902" spans="1:17">
      <c r="A3902" s="91"/>
      <c r="B3902" s="87"/>
      <c r="C3902" s="87"/>
      <c r="D3902" s="87"/>
      <c r="E3902" s="87"/>
      <c r="F3902" s="87"/>
      <c r="G3902" s="87"/>
      <c r="H3902" s="87"/>
      <c r="I3902" s="87"/>
      <c r="J3902" s="87"/>
      <c r="K3902" s="87"/>
      <c r="L3902" s="87"/>
      <c r="M3902" s="87"/>
      <c r="N3902" s="87"/>
      <c r="O3902" s="87"/>
      <c r="P3902" s="87"/>
      <c r="Q3902" s="87"/>
    </row>
    <row r="3903" spans="1:17">
      <c r="B3903" s="87"/>
      <c r="C3903" s="87"/>
      <c r="D3903" s="87"/>
      <c r="E3903" s="87"/>
      <c r="F3903" s="87"/>
      <c r="G3903" s="87"/>
      <c r="H3903" s="87"/>
      <c r="I3903" s="87"/>
      <c r="J3903" s="87"/>
      <c r="K3903" s="87"/>
      <c r="L3903" s="87"/>
      <c r="M3903" s="87"/>
      <c r="N3903" s="87"/>
      <c r="O3903" s="87"/>
      <c r="P3903" s="87"/>
      <c r="Q3903" s="87"/>
    </row>
    <row r="3981" spans="1:17">
      <c r="A3981" s="91"/>
    </row>
    <row r="3982" spans="1:17">
      <c r="A3982" s="91"/>
      <c r="B3982" s="87"/>
      <c r="C3982" s="87"/>
      <c r="D3982" s="87"/>
      <c r="E3982" s="87"/>
      <c r="F3982" s="87"/>
      <c r="G3982" s="87"/>
      <c r="H3982" s="87"/>
      <c r="I3982" s="87"/>
      <c r="J3982" s="87"/>
      <c r="K3982" s="87"/>
      <c r="L3982" s="87"/>
      <c r="M3982" s="87"/>
      <c r="N3982" s="87"/>
      <c r="O3982" s="87"/>
      <c r="P3982" s="87"/>
      <c r="Q3982" s="87"/>
    </row>
    <row r="3983" spans="1:17">
      <c r="A3983" s="91"/>
      <c r="B3983" s="87"/>
      <c r="C3983" s="87"/>
      <c r="D3983" s="87"/>
      <c r="E3983" s="87"/>
      <c r="F3983" s="87"/>
      <c r="G3983" s="87"/>
      <c r="H3983" s="87"/>
      <c r="I3983" s="87"/>
      <c r="J3983" s="87"/>
      <c r="K3983" s="87"/>
      <c r="L3983" s="87"/>
      <c r="M3983" s="87"/>
      <c r="N3983" s="87"/>
      <c r="O3983" s="87"/>
      <c r="P3983" s="87"/>
      <c r="Q3983" s="87"/>
    </row>
    <row r="3984" spans="1:17">
      <c r="A3984" s="91"/>
      <c r="B3984" s="87"/>
      <c r="C3984" s="87"/>
      <c r="D3984" s="87"/>
      <c r="E3984" s="87"/>
      <c r="F3984" s="87"/>
      <c r="G3984" s="87"/>
      <c r="H3984" s="87"/>
      <c r="I3984" s="87"/>
      <c r="J3984" s="87"/>
      <c r="K3984" s="87"/>
      <c r="L3984" s="87"/>
      <c r="M3984" s="87"/>
      <c r="N3984" s="87"/>
      <c r="O3984" s="87"/>
      <c r="P3984" s="87"/>
      <c r="Q3984" s="87"/>
    </row>
    <row r="3985" spans="1:17">
      <c r="A3985" s="91"/>
      <c r="B3985" s="87"/>
      <c r="C3985" s="87"/>
      <c r="D3985" s="87"/>
      <c r="E3985" s="87"/>
      <c r="F3985" s="87"/>
      <c r="G3985" s="87"/>
      <c r="H3985" s="87"/>
      <c r="I3985" s="87"/>
      <c r="J3985" s="87"/>
      <c r="K3985" s="87"/>
      <c r="L3985" s="87"/>
      <c r="M3985" s="87"/>
      <c r="N3985" s="87"/>
      <c r="O3985" s="87"/>
      <c r="P3985" s="87"/>
      <c r="Q3985" s="87"/>
    </row>
    <row r="3986" spans="1:17">
      <c r="A3986" s="91"/>
      <c r="B3986" s="87"/>
      <c r="C3986" s="87"/>
      <c r="D3986" s="87"/>
      <c r="E3986" s="87"/>
      <c r="F3986" s="87"/>
      <c r="G3986" s="87"/>
      <c r="H3986" s="87"/>
      <c r="I3986" s="87"/>
      <c r="J3986" s="87"/>
      <c r="K3986" s="87"/>
      <c r="L3986" s="87"/>
      <c r="M3986" s="87"/>
      <c r="N3986" s="87"/>
      <c r="O3986" s="87"/>
      <c r="P3986" s="87"/>
      <c r="Q3986" s="87"/>
    </row>
    <row r="3987" spans="1:17">
      <c r="A3987" s="91"/>
      <c r="B3987" s="87"/>
      <c r="C3987" s="87"/>
      <c r="D3987" s="87"/>
      <c r="E3987" s="87"/>
      <c r="F3987" s="87"/>
      <c r="G3987" s="87"/>
      <c r="H3987" s="87"/>
      <c r="I3987" s="87"/>
      <c r="J3987" s="87"/>
      <c r="K3987" s="87"/>
      <c r="L3987" s="87"/>
      <c r="M3987" s="87"/>
      <c r="N3987" s="87"/>
      <c r="O3987" s="87"/>
      <c r="P3987" s="87"/>
      <c r="Q3987" s="87"/>
    </row>
    <row r="3988" spans="1:17">
      <c r="A3988" s="91"/>
      <c r="B3988" s="87"/>
      <c r="C3988" s="87"/>
      <c r="D3988" s="87"/>
      <c r="E3988" s="87"/>
      <c r="F3988" s="87"/>
      <c r="G3988" s="87"/>
      <c r="H3988" s="87"/>
      <c r="I3988" s="87"/>
      <c r="J3988" s="87"/>
      <c r="K3988" s="87"/>
      <c r="L3988" s="87"/>
      <c r="M3988" s="87"/>
      <c r="N3988" s="87"/>
      <c r="O3988" s="87"/>
      <c r="P3988" s="87"/>
      <c r="Q3988" s="87"/>
    </row>
    <row r="3989" spans="1:17">
      <c r="A3989" s="91"/>
      <c r="B3989" s="87"/>
      <c r="C3989" s="87"/>
      <c r="D3989" s="87"/>
      <c r="E3989" s="87"/>
      <c r="F3989" s="87"/>
      <c r="G3989" s="87"/>
      <c r="H3989" s="87"/>
      <c r="I3989" s="87"/>
      <c r="J3989" s="87"/>
      <c r="K3989" s="87"/>
      <c r="L3989" s="87"/>
      <c r="M3989" s="87"/>
      <c r="N3989" s="87"/>
      <c r="O3989" s="87"/>
      <c r="P3989" s="87"/>
      <c r="Q3989" s="87"/>
    </row>
    <row r="3990" spans="1:17">
      <c r="A3990" s="91"/>
      <c r="B3990" s="87"/>
      <c r="C3990" s="87"/>
      <c r="D3990" s="87"/>
      <c r="E3990" s="87"/>
      <c r="F3990" s="87"/>
      <c r="G3990" s="87"/>
      <c r="H3990" s="87"/>
      <c r="I3990" s="87"/>
      <c r="J3990" s="87"/>
      <c r="K3990" s="87"/>
      <c r="L3990" s="87"/>
      <c r="M3990" s="87"/>
      <c r="N3990" s="87"/>
      <c r="O3990" s="87"/>
      <c r="P3990" s="87"/>
      <c r="Q3990" s="87"/>
    </row>
    <row r="3991" spans="1:17">
      <c r="A3991" s="91"/>
      <c r="B3991" s="87"/>
      <c r="C3991" s="87"/>
      <c r="D3991" s="87"/>
      <c r="E3991" s="87"/>
      <c r="F3991" s="87"/>
      <c r="G3991" s="87"/>
      <c r="H3991" s="87"/>
      <c r="I3991" s="87"/>
      <c r="J3991" s="87"/>
      <c r="K3991" s="87"/>
      <c r="L3991" s="87"/>
      <c r="M3991" s="87"/>
      <c r="N3991" s="87"/>
      <c r="O3991" s="87"/>
      <c r="P3991" s="87"/>
      <c r="Q3991" s="87"/>
    </row>
    <row r="3992" spans="1:17">
      <c r="A3992" s="91"/>
      <c r="B3992" s="87"/>
      <c r="C3992" s="87"/>
      <c r="D3992" s="87"/>
      <c r="E3992" s="87"/>
      <c r="F3992" s="87"/>
      <c r="G3992" s="87"/>
      <c r="H3992" s="87"/>
      <c r="I3992" s="87"/>
      <c r="J3992" s="87"/>
      <c r="K3992" s="87"/>
      <c r="L3992" s="87"/>
      <c r="M3992" s="87"/>
      <c r="N3992" s="87"/>
      <c r="O3992" s="87"/>
      <c r="P3992" s="87"/>
      <c r="Q3992" s="87"/>
    </row>
    <row r="3993" spans="1:17">
      <c r="A3993" s="91"/>
      <c r="B3993" s="87"/>
      <c r="C3993" s="87"/>
      <c r="D3993" s="87"/>
      <c r="E3993" s="87"/>
      <c r="F3993" s="87"/>
      <c r="G3993" s="87"/>
      <c r="H3993" s="87"/>
      <c r="I3993" s="87"/>
      <c r="J3993" s="87"/>
      <c r="K3993" s="87"/>
      <c r="L3993" s="87"/>
      <c r="M3993" s="87"/>
      <c r="N3993" s="87"/>
      <c r="O3993" s="87"/>
      <c r="P3993" s="87"/>
      <c r="Q3993" s="87"/>
    </row>
    <row r="3994" spans="1:17">
      <c r="A3994" s="91"/>
      <c r="B3994" s="87"/>
      <c r="C3994" s="87"/>
      <c r="D3994" s="87"/>
      <c r="E3994" s="87"/>
      <c r="F3994" s="87"/>
      <c r="G3994" s="87"/>
      <c r="H3994" s="87"/>
      <c r="I3994" s="87"/>
      <c r="J3994" s="87"/>
      <c r="K3994" s="87"/>
      <c r="L3994" s="87"/>
      <c r="M3994" s="87"/>
      <c r="N3994" s="87"/>
      <c r="O3994" s="87"/>
      <c r="P3994" s="87"/>
      <c r="Q3994" s="87"/>
    </row>
    <row r="3995" spans="1:17">
      <c r="A3995" s="91"/>
      <c r="B3995" s="87"/>
      <c r="C3995" s="87"/>
      <c r="D3995" s="87"/>
      <c r="E3995" s="87"/>
      <c r="F3995" s="87"/>
      <c r="G3995" s="87"/>
      <c r="H3995" s="87"/>
      <c r="I3995" s="87"/>
      <c r="J3995" s="87"/>
      <c r="K3995" s="87"/>
      <c r="L3995" s="87"/>
      <c r="M3995" s="87"/>
      <c r="N3995" s="87"/>
      <c r="O3995" s="87"/>
      <c r="P3995" s="87"/>
      <c r="Q3995" s="87"/>
    </row>
    <row r="3996" spans="1:17">
      <c r="A3996" s="91"/>
      <c r="B3996" s="87"/>
      <c r="C3996" s="87"/>
      <c r="D3996" s="87"/>
      <c r="E3996" s="87"/>
      <c r="F3996" s="87"/>
      <c r="G3996" s="87"/>
      <c r="H3996" s="87"/>
      <c r="I3996" s="87"/>
      <c r="J3996" s="87"/>
      <c r="K3996" s="87"/>
      <c r="L3996" s="87"/>
      <c r="M3996" s="87"/>
      <c r="N3996" s="87"/>
      <c r="O3996" s="87"/>
      <c r="P3996" s="87"/>
      <c r="Q3996" s="87"/>
    </row>
    <row r="3997" spans="1:17">
      <c r="A3997" s="91"/>
      <c r="B3997" s="87"/>
      <c r="C3997" s="87"/>
      <c r="D3997" s="87"/>
      <c r="E3997" s="87"/>
      <c r="F3997" s="87"/>
      <c r="G3997" s="87"/>
      <c r="H3997" s="87"/>
      <c r="I3997" s="87"/>
      <c r="J3997" s="87"/>
      <c r="K3997" s="87"/>
      <c r="L3997" s="87"/>
      <c r="M3997" s="87"/>
      <c r="N3997" s="87"/>
      <c r="O3997" s="87"/>
      <c r="P3997" s="87"/>
      <c r="Q3997" s="87"/>
    </row>
    <row r="3998" spans="1:17">
      <c r="A3998" s="91"/>
      <c r="B3998" s="87"/>
      <c r="C3998" s="87"/>
      <c r="D3998" s="87"/>
      <c r="E3998" s="87"/>
      <c r="F3998" s="87"/>
      <c r="G3998" s="87"/>
      <c r="H3998" s="87"/>
      <c r="I3998" s="87"/>
      <c r="J3998" s="87"/>
      <c r="K3998" s="87"/>
      <c r="L3998" s="87"/>
      <c r="M3998" s="87"/>
      <c r="N3998" s="87"/>
      <c r="O3998" s="87"/>
      <c r="P3998" s="87"/>
      <c r="Q3998" s="87"/>
    </row>
    <row r="3999" spans="1:17">
      <c r="A3999" s="91"/>
      <c r="B3999" s="87"/>
      <c r="C3999" s="87"/>
      <c r="D3999" s="87"/>
      <c r="E3999" s="87"/>
      <c r="F3999" s="87"/>
      <c r="G3999" s="87"/>
      <c r="H3999" s="87"/>
      <c r="I3999" s="87"/>
      <c r="J3999" s="87"/>
      <c r="K3999" s="87"/>
      <c r="L3999" s="87"/>
      <c r="M3999" s="87"/>
      <c r="N3999" s="87"/>
      <c r="O3999" s="87"/>
      <c r="P3999" s="87"/>
      <c r="Q3999" s="87"/>
    </row>
    <row r="4000" spans="1:17">
      <c r="A4000" s="91"/>
      <c r="B4000" s="87"/>
      <c r="C4000" s="87"/>
      <c r="D4000" s="87"/>
      <c r="E4000" s="87"/>
      <c r="F4000" s="87"/>
      <c r="G4000" s="87"/>
      <c r="H4000" s="87"/>
      <c r="I4000" s="87"/>
      <c r="J4000" s="87"/>
      <c r="K4000" s="87"/>
      <c r="L4000" s="87"/>
      <c r="M4000" s="87"/>
      <c r="N4000" s="87"/>
      <c r="O4000" s="87"/>
      <c r="P4000" s="87"/>
      <c r="Q4000" s="87"/>
    </row>
    <row r="4001" spans="1:17">
      <c r="A4001" s="91"/>
      <c r="B4001" s="87"/>
      <c r="C4001" s="87"/>
      <c r="D4001" s="87"/>
      <c r="E4001" s="87"/>
      <c r="F4001" s="87"/>
      <c r="G4001" s="87"/>
      <c r="H4001" s="87"/>
      <c r="I4001" s="87"/>
      <c r="J4001" s="87"/>
      <c r="K4001" s="87"/>
      <c r="L4001" s="87"/>
      <c r="M4001" s="87"/>
      <c r="N4001" s="87"/>
      <c r="O4001" s="87"/>
      <c r="P4001" s="87"/>
      <c r="Q4001" s="87"/>
    </row>
    <row r="4002" spans="1:17">
      <c r="A4002" s="91"/>
      <c r="B4002" s="87"/>
      <c r="C4002" s="87"/>
      <c r="D4002" s="87"/>
      <c r="E4002" s="87"/>
      <c r="F4002" s="87"/>
      <c r="G4002" s="87"/>
      <c r="H4002" s="87"/>
      <c r="I4002" s="87"/>
      <c r="J4002" s="87"/>
      <c r="K4002" s="87"/>
      <c r="L4002" s="87"/>
      <c r="M4002" s="87"/>
      <c r="N4002" s="87"/>
      <c r="O4002" s="87"/>
      <c r="P4002" s="87"/>
      <c r="Q4002" s="87"/>
    </row>
    <row r="4003" spans="1:17">
      <c r="A4003" s="91"/>
      <c r="B4003" s="87"/>
      <c r="C4003" s="87"/>
      <c r="D4003" s="87"/>
      <c r="E4003" s="87"/>
      <c r="F4003" s="87"/>
      <c r="G4003" s="87"/>
      <c r="H4003" s="87"/>
      <c r="I4003" s="87"/>
      <c r="J4003" s="87"/>
      <c r="K4003" s="87"/>
      <c r="L4003" s="87"/>
      <c r="M4003" s="87"/>
      <c r="N4003" s="87"/>
      <c r="O4003" s="87"/>
      <c r="P4003" s="87"/>
      <c r="Q4003" s="87"/>
    </row>
    <row r="4004" spans="1:17">
      <c r="A4004" s="91"/>
      <c r="B4004" s="87"/>
      <c r="C4004" s="87"/>
      <c r="D4004" s="87"/>
      <c r="E4004" s="87"/>
      <c r="F4004" s="87"/>
      <c r="G4004" s="87"/>
      <c r="H4004" s="87"/>
      <c r="I4004" s="87"/>
      <c r="J4004" s="87"/>
      <c r="K4004" s="87"/>
      <c r="L4004" s="87"/>
      <c r="M4004" s="87"/>
      <c r="N4004" s="87"/>
      <c r="O4004" s="87"/>
      <c r="P4004" s="87"/>
      <c r="Q4004" s="87"/>
    </row>
    <row r="4005" spans="1:17">
      <c r="A4005" s="91"/>
      <c r="B4005" s="87"/>
      <c r="C4005" s="87"/>
      <c r="D4005" s="87"/>
      <c r="E4005" s="87"/>
      <c r="F4005" s="87"/>
      <c r="G4005" s="87"/>
      <c r="H4005" s="87"/>
      <c r="I4005" s="87"/>
      <c r="J4005" s="87"/>
      <c r="K4005" s="87"/>
      <c r="L4005" s="87"/>
      <c r="M4005" s="87"/>
      <c r="N4005" s="87"/>
      <c r="O4005" s="87"/>
      <c r="P4005" s="87"/>
      <c r="Q4005" s="87"/>
    </row>
    <row r="4006" spans="1:17">
      <c r="A4006" s="91"/>
      <c r="B4006" s="87"/>
      <c r="C4006" s="87"/>
      <c r="D4006" s="87"/>
      <c r="E4006" s="87"/>
      <c r="F4006" s="87"/>
      <c r="G4006" s="87"/>
      <c r="H4006" s="87"/>
      <c r="I4006" s="87"/>
      <c r="J4006" s="87"/>
      <c r="K4006" s="87"/>
      <c r="L4006" s="87"/>
      <c r="M4006" s="87"/>
      <c r="N4006" s="87"/>
      <c r="O4006" s="87"/>
      <c r="P4006" s="87"/>
      <c r="Q4006" s="87"/>
    </row>
    <row r="4007" spans="1:17">
      <c r="A4007" s="91"/>
      <c r="B4007" s="87"/>
      <c r="C4007" s="87"/>
      <c r="D4007" s="87"/>
      <c r="E4007" s="87"/>
      <c r="F4007" s="87"/>
      <c r="G4007" s="87"/>
      <c r="H4007" s="87"/>
      <c r="I4007" s="87"/>
      <c r="J4007" s="87"/>
      <c r="K4007" s="87"/>
      <c r="L4007" s="87"/>
      <c r="M4007" s="87"/>
      <c r="N4007" s="87"/>
      <c r="O4007" s="87"/>
      <c r="P4007" s="87"/>
      <c r="Q4007" s="87"/>
    </row>
    <row r="4008" spans="1:17">
      <c r="A4008" s="91"/>
      <c r="B4008" s="87"/>
      <c r="C4008" s="87"/>
      <c r="D4008" s="87"/>
      <c r="E4008" s="87"/>
      <c r="F4008" s="87"/>
      <c r="G4008" s="87"/>
      <c r="H4008" s="87"/>
      <c r="I4008" s="87"/>
      <c r="J4008" s="87"/>
      <c r="K4008" s="87"/>
      <c r="L4008" s="87"/>
      <c r="M4008" s="87"/>
      <c r="N4008" s="87"/>
      <c r="O4008" s="87"/>
      <c r="P4008" s="87"/>
      <c r="Q4008" s="87"/>
    </row>
    <row r="4009" spans="1:17">
      <c r="A4009" s="91"/>
      <c r="B4009" s="87"/>
      <c r="C4009" s="87"/>
      <c r="D4009" s="87"/>
      <c r="E4009" s="87"/>
      <c r="F4009" s="87"/>
      <c r="G4009" s="87"/>
      <c r="H4009" s="87"/>
      <c r="I4009" s="87"/>
      <c r="J4009" s="87"/>
      <c r="K4009" s="87"/>
      <c r="L4009" s="87"/>
      <c r="M4009" s="87"/>
      <c r="N4009" s="87"/>
      <c r="O4009" s="87"/>
      <c r="P4009" s="87"/>
      <c r="Q4009" s="87"/>
    </row>
    <row r="4010" spans="1:17">
      <c r="A4010" s="91"/>
      <c r="B4010" s="87"/>
      <c r="C4010" s="87"/>
      <c r="D4010" s="87"/>
      <c r="E4010" s="87"/>
      <c r="F4010" s="87"/>
      <c r="G4010" s="87"/>
      <c r="H4010" s="87"/>
      <c r="I4010" s="87"/>
      <c r="J4010" s="87"/>
      <c r="K4010" s="87"/>
      <c r="L4010" s="87"/>
      <c r="M4010" s="87"/>
      <c r="N4010" s="87"/>
      <c r="O4010" s="87"/>
      <c r="P4010" s="87"/>
      <c r="Q4010" s="87"/>
    </row>
    <row r="4011" spans="1:17">
      <c r="A4011" s="91"/>
      <c r="B4011" s="87"/>
      <c r="C4011" s="87"/>
      <c r="D4011" s="87"/>
      <c r="E4011" s="87"/>
      <c r="F4011" s="87"/>
      <c r="G4011" s="87"/>
      <c r="H4011" s="87"/>
      <c r="I4011" s="87"/>
      <c r="J4011" s="87"/>
      <c r="K4011" s="87"/>
      <c r="L4011" s="87"/>
      <c r="M4011" s="87"/>
      <c r="N4011" s="87"/>
      <c r="O4011" s="87"/>
      <c r="P4011" s="87"/>
      <c r="Q4011" s="87"/>
    </row>
    <row r="4012" spans="1:17">
      <c r="A4012" s="91"/>
      <c r="B4012" s="87"/>
      <c r="C4012" s="87"/>
      <c r="D4012" s="87"/>
      <c r="E4012" s="87"/>
      <c r="F4012" s="87"/>
      <c r="G4012" s="87"/>
      <c r="H4012" s="87"/>
      <c r="I4012" s="87"/>
      <c r="J4012" s="87"/>
      <c r="K4012" s="87"/>
      <c r="L4012" s="87"/>
      <c r="M4012" s="87"/>
      <c r="N4012" s="87"/>
      <c r="O4012" s="87"/>
      <c r="P4012" s="87"/>
      <c r="Q4012" s="87"/>
    </row>
    <row r="4013" spans="1:17">
      <c r="A4013" s="91"/>
      <c r="B4013" s="87"/>
      <c r="C4013" s="87"/>
      <c r="D4013" s="87"/>
      <c r="E4013" s="87"/>
      <c r="F4013" s="87"/>
      <c r="G4013" s="87"/>
      <c r="H4013" s="87"/>
      <c r="I4013" s="87"/>
      <c r="J4013" s="87"/>
      <c r="K4013" s="87"/>
      <c r="L4013" s="87"/>
      <c r="M4013" s="87"/>
      <c r="N4013" s="87"/>
      <c r="O4013" s="87"/>
      <c r="P4013" s="87"/>
      <c r="Q4013" s="87"/>
    </row>
    <row r="4014" spans="1:17">
      <c r="A4014" s="91"/>
      <c r="B4014" s="87"/>
      <c r="C4014" s="87"/>
      <c r="D4014" s="87"/>
      <c r="E4014" s="87"/>
      <c r="F4014" s="87"/>
      <c r="G4014" s="87"/>
      <c r="H4014" s="87"/>
      <c r="I4014" s="87"/>
      <c r="J4014" s="87"/>
      <c r="K4014" s="87"/>
      <c r="L4014" s="87"/>
      <c r="M4014" s="87"/>
      <c r="N4014" s="87"/>
      <c r="O4014" s="87"/>
      <c r="P4014" s="87"/>
      <c r="Q4014" s="87"/>
    </row>
    <row r="4015" spans="1:17">
      <c r="A4015" s="91"/>
      <c r="B4015" s="87"/>
      <c r="C4015" s="87"/>
      <c r="D4015" s="87"/>
      <c r="E4015" s="87"/>
      <c r="F4015" s="87"/>
      <c r="G4015" s="87"/>
      <c r="H4015" s="87"/>
      <c r="I4015" s="87"/>
      <c r="J4015" s="87"/>
      <c r="K4015" s="87"/>
      <c r="L4015" s="87"/>
      <c r="M4015" s="87"/>
      <c r="N4015" s="87"/>
      <c r="O4015" s="87"/>
      <c r="P4015" s="87"/>
      <c r="Q4015" s="87"/>
    </row>
    <row r="4016" spans="1:17">
      <c r="A4016" s="91"/>
      <c r="B4016" s="87"/>
      <c r="C4016" s="87"/>
      <c r="D4016" s="87"/>
      <c r="E4016" s="87"/>
      <c r="F4016" s="87"/>
      <c r="G4016" s="87"/>
      <c r="H4016" s="87"/>
      <c r="I4016" s="87"/>
      <c r="J4016" s="87"/>
      <c r="K4016" s="87"/>
      <c r="L4016" s="87"/>
      <c r="M4016" s="87"/>
      <c r="N4016" s="87"/>
      <c r="O4016" s="87"/>
      <c r="P4016" s="87"/>
      <c r="Q4016" s="87"/>
    </row>
    <row r="4017" spans="1:17">
      <c r="A4017" s="91"/>
      <c r="B4017" s="87"/>
      <c r="C4017" s="87"/>
      <c r="D4017" s="87"/>
      <c r="E4017" s="87"/>
      <c r="F4017" s="87"/>
      <c r="G4017" s="87"/>
      <c r="H4017" s="87"/>
      <c r="I4017" s="87"/>
      <c r="J4017" s="87"/>
      <c r="K4017" s="87"/>
      <c r="L4017" s="87"/>
      <c r="M4017" s="87"/>
      <c r="N4017" s="87"/>
      <c r="O4017" s="87"/>
      <c r="P4017" s="87"/>
      <c r="Q4017" s="87"/>
    </row>
    <row r="4018" spans="1:17">
      <c r="A4018" s="91"/>
      <c r="B4018" s="87"/>
      <c r="C4018" s="87"/>
      <c r="D4018" s="87"/>
      <c r="E4018" s="87"/>
      <c r="F4018" s="87"/>
      <c r="G4018" s="87"/>
      <c r="H4018" s="87"/>
      <c r="I4018" s="87"/>
      <c r="J4018" s="87"/>
      <c r="K4018" s="87"/>
      <c r="L4018" s="87"/>
      <c r="M4018" s="87"/>
      <c r="N4018" s="87"/>
      <c r="O4018" s="87"/>
      <c r="P4018" s="87"/>
      <c r="Q4018" s="87"/>
    </row>
    <row r="4019" spans="1:17">
      <c r="A4019" s="91"/>
      <c r="B4019" s="87"/>
      <c r="C4019" s="87"/>
      <c r="D4019" s="87"/>
      <c r="E4019" s="87"/>
      <c r="F4019" s="87"/>
      <c r="G4019" s="87"/>
      <c r="H4019" s="87"/>
      <c r="I4019" s="87"/>
      <c r="J4019" s="87"/>
      <c r="K4019" s="87"/>
      <c r="L4019" s="87"/>
      <c r="M4019" s="87"/>
      <c r="N4019" s="87"/>
      <c r="O4019" s="87"/>
      <c r="P4019" s="87"/>
      <c r="Q4019" s="87"/>
    </row>
    <row r="4020" spans="1:17">
      <c r="A4020" s="91"/>
      <c r="B4020" s="87"/>
      <c r="C4020" s="87"/>
      <c r="D4020" s="87"/>
      <c r="E4020" s="87"/>
      <c r="F4020" s="87"/>
      <c r="G4020" s="87"/>
      <c r="H4020" s="87"/>
      <c r="I4020" s="87"/>
      <c r="J4020" s="87"/>
      <c r="K4020" s="87"/>
      <c r="L4020" s="87"/>
      <c r="M4020" s="87"/>
      <c r="N4020" s="87"/>
      <c r="O4020" s="87"/>
      <c r="P4020" s="87"/>
      <c r="Q4020" s="87"/>
    </row>
    <row r="4021" spans="1:17">
      <c r="A4021" s="91"/>
      <c r="B4021" s="87"/>
      <c r="C4021" s="87"/>
      <c r="D4021" s="87"/>
      <c r="E4021" s="87"/>
      <c r="F4021" s="87"/>
      <c r="G4021" s="87"/>
      <c r="H4021" s="87"/>
      <c r="I4021" s="87"/>
      <c r="J4021" s="87"/>
      <c r="K4021" s="87"/>
      <c r="L4021" s="87"/>
      <c r="M4021" s="87"/>
      <c r="N4021" s="87"/>
      <c r="O4021" s="87"/>
      <c r="P4021" s="87"/>
      <c r="Q4021" s="87"/>
    </row>
    <row r="4022" spans="1:17">
      <c r="A4022" s="91"/>
      <c r="B4022" s="87"/>
      <c r="C4022" s="87"/>
      <c r="D4022" s="87"/>
      <c r="E4022" s="87"/>
      <c r="F4022" s="87"/>
      <c r="G4022" s="87"/>
      <c r="H4022" s="87"/>
      <c r="I4022" s="87"/>
      <c r="J4022" s="87"/>
      <c r="K4022" s="87"/>
      <c r="L4022" s="87"/>
      <c r="M4022" s="87"/>
      <c r="N4022" s="87"/>
      <c r="O4022" s="87"/>
      <c r="P4022" s="87"/>
      <c r="Q4022" s="87"/>
    </row>
    <row r="4023" spans="1:17">
      <c r="A4023" s="91"/>
      <c r="B4023" s="87"/>
      <c r="C4023" s="87"/>
      <c r="D4023" s="87"/>
      <c r="E4023" s="87"/>
      <c r="F4023" s="87"/>
      <c r="G4023" s="87"/>
      <c r="H4023" s="87"/>
      <c r="I4023" s="87"/>
      <c r="J4023" s="87"/>
      <c r="K4023" s="87"/>
      <c r="L4023" s="87"/>
      <c r="M4023" s="87"/>
      <c r="N4023" s="87"/>
      <c r="O4023" s="87"/>
      <c r="P4023" s="87"/>
      <c r="Q4023" s="87"/>
    </row>
    <row r="4024" spans="1:17">
      <c r="A4024" s="91"/>
      <c r="B4024" s="87"/>
      <c r="C4024" s="87"/>
      <c r="D4024" s="87"/>
      <c r="E4024" s="87"/>
      <c r="F4024" s="87"/>
      <c r="G4024" s="87"/>
      <c r="H4024" s="87"/>
      <c r="I4024" s="87"/>
      <c r="J4024" s="87"/>
      <c r="K4024" s="87"/>
      <c r="L4024" s="87"/>
      <c r="M4024" s="87"/>
      <c r="N4024" s="87"/>
      <c r="O4024" s="87"/>
      <c r="P4024" s="87"/>
      <c r="Q4024" s="87"/>
    </row>
    <row r="4025" spans="1:17">
      <c r="A4025" s="91"/>
      <c r="B4025" s="87"/>
      <c r="C4025" s="87"/>
      <c r="D4025" s="87"/>
      <c r="E4025" s="87"/>
      <c r="F4025" s="87"/>
      <c r="G4025" s="87"/>
      <c r="H4025" s="87"/>
      <c r="I4025" s="87"/>
      <c r="J4025" s="87"/>
      <c r="K4025" s="87"/>
      <c r="L4025" s="87"/>
      <c r="M4025" s="87"/>
      <c r="N4025" s="87"/>
      <c r="O4025" s="87"/>
      <c r="P4025" s="87"/>
      <c r="Q4025" s="87"/>
    </row>
    <row r="4026" spans="1:17">
      <c r="A4026" s="91"/>
      <c r="B4026" s="87"/>
      <c r="C4026" s="87"/>
      <c r="D4026" s="87"/>
      <c r="E4026" s="87"/>
      <c r="F4026" s="87"/>
      <c r="G4026" s="87"/>
      <c r="H4026" s="87"/>
      <c r="I4026" s="87"/>
      <c r="J4026" s="87"/>
      <c r="K4026" s="87"/>
      <c r="L4026" s="87"/>
      <c r="M4026" s="87"/>
      <c r="N4026" s="87"/>
      <c r="O4026" s="87"/>
      <c r="P4026" s="87"/>
      <c r="Q4026" s="87"/>
    </row>
    <row r="4027" spans="1:17">
      <c r="A4027" s="91"/>
      <c r="B4027" s="87"/>
      <c r="C4027" s="87"/>
      <c r="D4027" s="87"/>
      <c r="E4027" s="87"/>
      <c r="F4027" s="87"/>
      <c r="G4027" s="87"/>
      <c r="H4027" s="87"/>
      <c r="I4027" s="87"/>
      <c r="J4027" s="87"/>
      <c r="K4027" s="87"/>
      <c r="L4027" s="87"/>
      <c r="M4027" s="87"/>
      <c r="N4027" s="87"/>
      <c r="O4027" s="87"/>
      <c r="P4027" s="87"/>
      <c r="Q4027" s="87"/>
    </row>
    <row r="4028" spans="1:17">
      <c r="A4028" s="91"/>
      <c r="B4028" s="87"/>
      <c r="C4028" s="87"/>
      <c r="D4028" s="87"/>
      <c r="E4028" s="87"/>
      <c r="F4028" s="87"/>
      <c r="G4028" s="87"/>
      <c r="H4028" s="87"/>
      <c r="I4028" s="87"/>
      <c r="J4028" s="87"/>
      <c r="K4028" s="87"/>
      <c r="L4028" s="87"/>
      <c r="M4028" s="87"/>
      <c r="N4028" s="87"/>
      <c r="O4028" s="87"/>
      <c r="P4028" s="87"/>
      <c r="Q4028" s="87"/>
    </row>
    <row r="4029" spans="1:17">
      <c r="A4029" s="91"/>
      <c r="B4029" s="87"/>
      <c r="C4029" s="87"/>
      <c r="D4029" s="87"/>
      <c r="E4029" s="87"/>
      <c r="F4029" s="87"/>
      <c r="G4029" s="87"/>
      <c r="H4029" s="87"/>
      <c r="I4029" s="87"/>
      <c r="J4029" s="87"/>
      <c r="K4029" s="87"/>
      <c r="L4029" s="87"/>
      <c r="M4029" s="87"/>
      <c r="N4029" s="87"/>
      <c r="O4029" s="87"/>
      <c r="P4029" s="87"/>
      <c r="Q4029" s="87"/>
    </row>
    <row r="4030" spans="1:17">
      <c r="A4030" s="91"/>
      <c r="B4030" s="87"/>
      <c r="C4030" s="87"/>
      <c r="D4030" s="87"/>
      <c r="E4030" s="87"/>
      <c r="F4030" s="87"/>
      <c r="G4030" s="87"/>
      <c r="H4030" s="87"/>
      <c r="I4030" s="87"/>
      <c r="J4030" s="87"/>
      <c r="K4030" s="87"/>
      <c r="L4030" s="87"/>
      <c r="M4030" s="87"/>
      <c r="N4030" s="87"/>
      <c r="O4030" s="87"/>
      <c r="P4030" s="87"/>
      <c r="Q4030" s="87"/>
    </row>
    <row r="4031" spans="1:17">
      <c r="A4031" s="91"/>
      <c r="B4031" s="87"/>
      <c r="C4031" s="87"/>
      <c r="D4031" s="87"/>
      <c r="E4031" s="87"/>
      <c r="F4031" s="87"/>
      <c r="G4031" s="87"/>
      <c r="H4031" s="87"/>
      <c r="I4031" s="87"/>
      <c r="J4031" s="87"/>
      <c r="K4031" s="87"/>
      <c r="L4031" s="87"/>
      <c r="M4031" s="87"/>
      <c r="N4031" s="87"/>
      <c r="O4031" s="87"/>
      <c r="P4031" s="87"/>
      <c r="Q4031" s="87"/>
    </row>
    <row r="4032" spans="1:17">
      <c r="A4032" s="91"/>
      <c r="B4032" s="87"/>
      <c r="C4032" s="87"/>
      <c r="D4032" s="87"/>
      <c r="E4032" s="87"/>
      <c r="F4032" s="87"/>
      <c r="G4032" s="87"/>
      <c r="H4032" s="87"/>
      <c r="I4032" s="87"/>
      <c r="J4032" s="87"/>
      <c r="K4032" s="87"/>
      <c r="L4032" s="87"/>
      <c r="M4032" s="87"/>
      <c r="N4032" s="87"/>
      <c r="O4032" s="87"/>
      <c r="P4032" s="87"/>
      <c r="Q4032" s="87"/>
    </row>
    <row r="4033" spans="1:17">
      <c r="A4033" s="91"/>
      <c r="B4033" s="87"/>
      <c r="C4033" s="87"/>
      <c r="D4033" s="87"/>
      <c r="E4033" s="87"/>
      <c r="F4033" s="87"/>
      <c r="G4033" s="87"/>
      <c r="H4033" s="87"/>
      <c r="I4033" s="87"/>
      <c r="J4033" s="87"/>
      <c r="K4033" s="87"/>
      <c r="L4033" s="87"/>
      <c r="M4033" s="87"/>
      <c r="N4033" s="87"/>
      <c r="O4033" s="87"/>
      <c r="P4033" s="87"/>
      <c r="Q4033" s="87"/>
    </row>
    <row r="4034" spans="1:17">
      <c r="A4034" s="91"/>
      <c r="B4034" s="87"/>
      <c r="C4034" s="87"/>
      <c r="D4034" s="87"/>
      <c r="E4034" s="87"/>
      <c r="F4034" s="87"/>
      <c r="G4034" s="87"/>
      <c r="H4034" s="87"/>
      <c r="I4034" s="87"/>
      <c r="J4034" s="87"/>
      <c r="K4034" s="87"/>
      <c r="L4034" s="87"/>
      <c r="M4034" s="87"/>
      <c r="N4034" s="87"/>
      <c r="O4034" s="87"/>
      <c r="P4034" s="87"/>
      <c r="Q4034" s="87"/>
    </row>
    <row r="4035" spans="1:17">
      <c r="A4035" s="91"/>
      <c r="B4035" s="87"/>
      <c r="C4035" s="87"/>
      <c r="D4035" s="87"/>
      <c r="E4035" s="87"/>
      <c r="F4035" s="87"/>
      <c r="G4035" s="87"/>
      <c r="H4035" s="87"/>
      <c r="I4035" s="87"/>
      <c r="J4035" s="87"/>
      <c r="K4035" s="87"/>
      <c r="L4035" s="87"/>
      <c r="M4035" s="87"/>
      <c r="N4035" s="87"/>
      <c r="O4035" s="87"/>
      <c r="P4035" s="87"/>
      <c r="Q4035" s="87"/>
    </row>
    <row r="4036" spans="1:17">
      <c r="A4036" s="91"/>
      <c r="B4036" s="87"/>
      <c r="C4036" s="87"/>
      <c r="D4036" s="87"/>
      <c r="E4036" s="87"/>
      <c r="F4036" s="87"/>
      <c r="G4036" s="87"/>
      <c r="H4036" s="87"/>
      <c r="I4036" s="87"/>
      <c r="J4036" s="87"/>
      <c r="K4036" s="87"/>
      <c r="L4036" s="87"/>
      <c r="M4036" s="87"/>
      <c r="N4036" s="87"/>
      <c r="O4036" s="87"/>
      <c r="P4036" s="87"/>
      <c r="Q4036" s="87"/>
    </row>
    <row r="4037" spans="1:17">
      <c r="A4037" s="91"/>
      <c r="B4037" s="87"/>
      <c r="C4037" s="87"/>
      <c r="D4037" s="87"/>
      <c r="E4037" s="87"/>
      <c r="F4037" s="87"/>
      <c r="G4037" s="87"/>
      <c r="H4037" s="87"/>
      <c r="I4037" s="87"/>
      <c r="J4037" s="87"/>
      <c r="K4037" s="87"/>
      <c r="L4037" s="87"/>
      <c r="M4037" s="87"/>
      <c r="N4037" s="87"/>
      <c r="O4037" s="87"/>
      <c r="P4037" s="87"/>
      <c r="Q4037" s="87"/>
    </row>
    <row r="4038" spans="1:17">
      <c r="A4038" s="91"/>
      <c r="B4038" s="87"/>
      <c r="C4038" s="87"/>
      <c r="D4038" s="87"/>
      <c r="E4038" s="87"/>
      <c r="F4038" s="87"/>
      <c r="G4038" s="87"/>
      <c r="H4038" s="87"/>
      <c r="I4038" s="87"/>
      <c r="J4038" s="87"/>
      <c r="K4038" s="87"/>
      <c r="L4038" s="87"/>
      <c r="M4038" s="87"/>
      <c r="N4038" s="87"/>
      <c r="O4038" s="87"/>
      <c r="P4038" s="87"/>
      <c r="Q4038" s="87"/>
    </row>
    <row r="4039" spans="1:17">
      <c r="A4039" s="91"/>
      <c r="B4039" s="87"/>
      <c r="C4039" s="87"/>
      <c r="D4039" s="87"/>
      <c r="E4039" s="87"/>
      <c r="F4039" s="87"/>
      <c r="G4039" s="87"/>
      <c r="H4039" s="87"/>
      <c r="I4039" s="87"/>
      <c r="J4039" s="87"/>
      <c r="K4039" s="87"/>
      <c r="L4039" s="87"/>
      <c r="M4039" s="87"/>
      <c r="N4039" s="87"/>
      <c r="O4039" s="87"/>
      <c r="P4039" s="87"/>
      <c r="Q4039" s="87"/>
    </row>
    <row r="4040" spans="1:17">
      <c r="A4040" s="91"/>
      <c r="B4040" s="87"/>
      <c r="C4040" s="87"/>
      <c r="D4040" s="87"/>
      <c r="E4040" s="87"/>
      <c r="F4040" s="87"/>
      <c r="G4040" s="87"/>
      <c r="H4040" s="87"/>
      <c r="I4040" s="87"/>
      <c r="J4040" s="87"/>
      <c r="K4040" s="87"/>
      <c r="L4040" s="87"/>
      <c r="M4040" s="87"/>
      <c r="N4040" s="87"/>
      <c r="O4040" s="87"/>
      <c r="P4040" s="87"/>
      <c r="Q4040" s="87"/>
    </row>
    <row r="4041" spans="1:17">
      <c r="A4041" s="91"/>
      <c r="B4041" s="87"/>
      <c r="C4041" s="87"/>
      <c r="D4041" s="87"/>
      <c r="E4041" s="87"/>
      <c r="F4041" s="87"/>
      <c r="G4041" s="87"/>
      <c r="H4041" s="87"/>
      <c r="I4041" s="87"/>
      <c r="J4041" s="87"/>
      <c r="K4041" s="87"/>
      <c r="L4041" s="87"/>
      <c r="M4041" s="87"/>
      <c r="N4041" s="87"/>
      <c r="O4041" s="87"/>
      <c r="P4041" s="87"/>
      <c r="Q4041" s="87"/>
    </row>
    <row r="4042" spans="1:17">
      <c r="A4042" s="91"/>
      <c r="B4042" s="87"/>
      <c r="C4042" s="87"/>
      <c r="D4042" s="87"/>
      <c r="E4042" s="87"/>
      <c r="F4042" s="87"/>
      <c r="G4042" s="87"/>
      <c r="H4042" s="87"/>
      <c r="I4042" s="87"/>
      <c r="J4042" s="87"/>
      <c r="K4042" s="87"/>
      <c r="L4042" s="87"/>
      <c r="M4042" s="87"/>
      <c r="N4042" s="87"/>
      <c r="O4042" s="87"/>
      <c r="P4042" s="87"/>
      <c r="Q4042" s="87"/>
    </row>
    <row r="4043" spans="1:17">
      <c r="A4043" s="91"/>
      <c r="B4043" s="87"/>
      <c r="C4043" s="87"/>
      <c r="D4043" s="87"/>
      <c r="E4043" s="87"/>
      <c r="F4043" s="87"/>
      <c r="G4043" s="87"/>
      <c r="H4043" s="87"/>
      <c r="I4043" s="87"/>
      <c r="J4043" s="87"/>
      <c r="K4043" s="87"/>
      <c r="L4043" s="87"/>
      <c r="M4043" s="87"/>
      <c r="N4043" s="87"/>
      <c r="O4043" s="87"/>
      <c r="P4043" s="87"/>
      <c r="Q4043" s="87"/>
    </row>
    <row r="4044" spans="1:17">
      <c r="A4044" s="91"/>
      <c r="B4044" s="87"/>
      <c r="C4044" s="87"/>
      <c r="D4044" s="87"/>
      <c r="E4044" s="87"/>
      <c r="F4044" s="87"/>
      <c r="G4044" s="87"/>
      <c r="H4044" s="87"/>
      <c r="I4044" s="87"/>
      <c r="J4044" s="87"/>
      <c r="K4044" s="87"/>
      <c r="L4044" s="87"/>
      <c r="M4044" s="87"/>
      <c r="N4044" s="87"/>
      <c r="O4044" s="87"/>
      <c r="P4044" s="87"/>
      <c r="Q4044" s="87"/>
    </row>
    <row r="4045" spans="1:17">
      <c r="A4045" s="91"/>
      <c r="B4045" s="87"/>
      <c r="C4045" s="87"/>
      <c r="D4045" s="87"/>
      <c r="E4045" s="87"/>
      <c r="F4045" s="87"/>
      <c r="G4045" s="87"/>
      <c r="H4045" s="87"/>
      <c r="I4045" s="87"/>
      <c r="J4045" s="87"/>
      <c r="K4045" s="87"/>
      <c r="L4045" s="87"/>
      <c r="M4045" s="87"/>
      <c r="N4045" s="87"/>
      <c r="O4045" s="87"/>
      <c r="P4045" s="87"/>
      <c r="Q4045" s="87"/>
    </row>
    <row r="4046" spans="1:17">
      <c r="A4046" s="91"/>
      <c r="B4046" s="87"/>
      <c r="C4046" s="87"/>
      <c r="D4046" s="87"/>
      <c r="E4046" s="87"/>
      <c r="F4046" s="87"/>
      <c r="G4046" s="87"/>
      <c r="H4046" s="87"/>
      <c r="I4046" s="87"/>
      <c r="J4046" s="87"/>
      <c r="K4046" s="87"/>
      <c r="L4046" s="87"/>
      <c r="M4046" s="87"/>
      <c r="N4046" s="87"/>
      <c r="O4046" s="87"/>
      <c r="P4046" s="87"/>
      <c r="Q4046" s="87"/>
    </row>
    <row r="4047" spans="1:17">
      <c r="A4047" s="91"/>
      <c r="B4047" s="87"/>
      <c r="C4047" s="87"/>
      <c r="D4047" s="87"/>
      <c r="E4047" s="87"/>
      <c r="F4047" s="87"/>
      <c r="G4047" s="87"/>
      <c r="H4047" s="87"/>
      <c r="I4047" s="87"/>
      <c r="J4047" s="87"/>
      <c r="K4047" s="87"/>
      <c r="L4047" s="87"/>
      <c r="M4047" s="87"/>
      <c r="N4047" s="87"/>
      <c r="O4047" s="87"/>
      <c r="P4047" s="87"/>
      <c r="Q4047" s="87"/>
    </row>
    <row r="4048" spans="1:17">
      <c r="A4048" s="91"/>
      <c r="B4048" s="87"/>
      <c r="C4048" s="87"/>
      <c r="D4048" s="87"/>
      <c r="E4048" s="87"/>
      <c r="F4048" s="87"/>
      <c r="G4048" s="87"/>
      <c r="H4048" s="87"/>
      <c r="I4048" s="87"/>
      <c r="J4048" s="87"/>
      <c r="K4048" s="87"/>
      <c r="L4048" s="87"/>
      <c r="M4048" s="87"/>
      <c r="N4048" s="87"/>
      <c r="O4048" s="87"/>
      <c r="P4048" s="87"/>
      <c r="Q4048" s="87"/>
    </row>
    <row r="4049" spans="1:17">
      <c r="A4049" s="91"/>
      <c r="B4049" s="87"/>
      <c r="C4049" s="87"/>
      <c r="D4049" s="87"/>
      <c r="E4049" s="87"/>
      <c r="F4049" s="87"/>
      <c r="G4049" s="87"/>
      <c r="H4049" s="87"/>
      <c r="I4049" s="87"/>
      <c r="J4049" s="87"/>
      <c r="K4049" s="87"/>
      <c r="L4049" s="87"/>
      <c r="M4049" s="87"/>
      <c r="N4049" s="87"/>
      <c r="O4049" s="87"/>
      <c r="P4049" s="87"/>
      <c r="Q4049" s="87"/>
    </row>
    <row r="4050" spans="1:17">
      <c r="A4050" s="91"/>
      <c r="B4050" s="87"/>
      <c r="C4050" s="87"/>
      <c r="D4050" s="87"/>
      <c r="E4050" s="87"/>
      <c r="F4050" s="87"/>
      <c r="G4050" s="87"/>
      <c r="H4050" s="87"/>
      <c r="I4050" s="87"/>
      <c r="J4050" s="87"/>
      <c r="K4050" s="87"/>
      <c r="L4050" s="87"/>
      <c r="M4050" s="87"/>
      <c r="N4050" s="87"/>
      <c r="O4050" s="87"/>
      <c r="P4050" s="87"/>
      <c r="Q4050" s="87"/>
    </row>
    <row r="4051" spans="1:17">
      <c r="A4051" s="91"/>
      <c r="B4051" s="87"/>
      <c r="C4051" s="87"/>
      <c r="D4051" s="87"/>
      <c r="E4051" s="87"/>
      <c r="F4051" s="87"/>
      <c r="G4051" s="87"/>
      <c r="H4051" s="87"/>
      <c r="I4051" s="87"/>
      <c r="J4051" s="87"/>
      <c r="K4051" s="87"/>
      <c r="L4051" s="87"/>
      <c r="M4051" s="87"/>
      <c r="N4051" s="87"/>
      <c r="O4051" s="87"/>
      <c r="P4051" s="87"/>
      <c r="Q4051" s="87"/>
    </row>
    <row r="4052" spans="1:17">
      <c r="A4052" s="91"/>
      <c r="B4052" s="87"/>
      <c r="C4052" s="87"/>
      <c r="D4052" s="87"/>
      <c r="E4052" s="87"/>
      <c r="F4052" s="87"/>
      <c r="G4052" s="87"/>
      <c r="H4052" s="87"/>
      <c r="I4052" s="87"/>
      <c r="J4052" s="87"/>
      <c r="K4052" s="87"/>
      <c r="L4052" s="87"/>
      <c r="M4052" s="87"/>
      <c r="N4052" s="87"/>
      <c r="O4052" s="87"/>
      <c r="P4052" s="87"/>
      <c r="Q4052" s="87"/>
    </row>
    <row r="4053" spans="1:17">
      <c r="A4053" s="91"/>
      <c r="B4053" s="87"/>
      <c r="C4053" s="87"/>
      <c r="D4053" s="87"/>
      <c r="E4053" s="87"/>
      <c r="F4053" s="87"/>
      <c r="G4053" s="87"/>
      <c r="H4053" s="87"/>
      <c r="I4053" s="87"/>
      <c r="J4053" s="87"/>
      <c r="K4053" s="87"/>
      <c r="L4053" s="87"/>
      <c r="M4053" s="87"/>
      <c r="N4053" s="87"/>
      <c r="O4053" s="87"/>
      <c r="P4053" s="87"/>
      <c r="Q4053" s="87"/>
    </row>
    <row r="4054" spans="1:17">
      <c r="A4054" s="91"/>
      <c r="B4054" s="87"/>
      <c r="C4054" s="87"/>
      <c r="D4054" s="87"/>
      <c r="E4054" s="87"/>
      <c r="F4054" s="87"/>
      <c r="G4054" s="87"/>
      <c r="H4054" s="87"/>
      <c r="I4054" s="87"/>
      <c r="J4054" s="87"/>
      <c r="K4054" s="87"/>
      <c r="L4054" s="87"/>
      <c r="M4054" s="87"/>
      <c r="N4054" s="87"/>
      <c r="O4054" s="87"/>
      <c r="P4054" s="87"/>
      <c r="Q4054" s="87"/>
    </row>
    <row r="4055" spans="1:17">
      <c r="A4055" s="91"/>
      <c r="B4055" s="87"/>
      <c r="C4055" s="87"/>
      <c r="D4055" s="87"/>
      <c r="E4055" s="87"/>
      <c r="F4055" s="87"/>
      <c r="G4055" s="87"/>
      <c r="H4055" s="87"/>
      <c r="I4055" s="87"/>
      <c r="J4055" s="87"/>
      <c r="K4055" s="87"/>
      <c r="L4055" s="87"/>
      <c r="M4055" s="87"/>
      <c r="N4055" s="87"/>
      <c r="O4055" s="87"/>
      <c r="P4055" s="87"/>
      <c r="Q4055" s="87"/>
    </row>
    <row r="4056" spans="1:17">
      <c r="A4056" s="91"/>
      <c r="B4056" s="87"/>
      <c r="C4056" s="87"/>
      <c r="D4056" s="87"/>
      <c r="E4056" s="87"/>
      <c r="F4056" s="87"/>
      <c r="G4056" s="87"/>
      <c r="H4056" s="87"/>
      <c r="I4056" s="87"/>
      <c r="J4056" s="87"/>
      <c r="K4056" s="87"/>
      <c r="L4056" s="87"/>
      <c r="M4056" s="87"/>
      <c r="N4056" s="87"/>
      <c r="O4056" s="87"/>
      <c r="P4056" s="87"/>
      <c r="Q4056" s="87"/>
    </row>
    <row r="4057" spans="1:17">
      <c r="A4057" s="91"/>
      <c r="B4057" s="87"/>
      <c r="C4057" s="87"/>
      <c r="D4057" s="87"/>
      <c r="E4057" s="87"/>
      <c r="F4057" s="87"/>
      <c r="G4057" s="87"/>
      <c r="H4057" s="87"/>
      <c r="I4057" s="87"/>
      <c r="J4057" s="87"/>
      <c r="K4057" s="87"/>
      <c r="L4057" s="87"/>
      <c r="M4057" s="87"/>
      <c r="N4057" s="87"/>
      <c r="O4057" s="87"/>
      <c r="P4057" s="87"/>
      <c r="Q4057" s="87"/>
    </row>
    <row r="4058" spans="1:17">
      <c r="A4058" s="91"/>
      <c r="B4058" s="87"/>
      <c r="C4058" s="87"/>
      <c r="D4058" s="87"/>
      <c r="E4058" s="87"/>
      <c r="F4058" s="87"/>
      <c r="G4058" s="87"/>
      <c r="H4058" s="87"/>
      <c r="I4058" s="87"/>
      <c r="J4058" s="87"/>
      <c r="K4058" s="87"/>
      <c r="L4058" s="87"/>
      <c r="M4058" s="87"/>
      <c r="N4058" s="87"/>
      <c r="O4058" s="87"/>
      <c r="P4058" s="87"/>
      <c r="Q4058" s="87"/>
    </row>
    <row r="4059" spans="1:17">
      <c r="A4059" s="91"/>
      <c r="B4059" s="87"/>
      <c r="C4059" s="87"/>
      <c r="D4059" s="87"/>
      <c r="E4059" s="87"/>
      <c r="F4059" s="87"/>
      <c r="G4059" s="87"/>
      <c r="H4059" s="87"/>
      <c r="I4059" s="87"/>
      <c r="J4059" s="87"/>
      <c r="K4059" s="87"/>
      <c r="L4059" s="87"/>
      <c r="M4059" s="87"/>
      <c r="N4059" s="87"/>
      <c r="O4059" s="87"/>
      <c r="P4059" s="87"/>
      <c r="Q4059" s="87"/>
    </row>
    <row r="4060" spans="1:17">
      <c r="A4060" s="91"/>
      <c r="B4060" s="87"/>
      <c r="C4060" s="87"/>
      <c r="D4060" s="87"/>
      <c r="E4060" s="87"/>
      <c r="F4060" s="87"/>
      <c r="G4060" s="87"/>
      <c r="H4060" s="87"/>
      <c r="I4060" s="87"/>
      <c r="J4060" s="87"/>
      <c r="K4060" s="87"/>
      <c r="L4060" s="87"/>
      <c r="M4060" s="87"/>
      <c r="N4060" s="87"/>
      <c r="O4060" s="87"/>
      <c r="P4060" s="87"/>
      <c r="Q4060" s="87"/>
    </row>
    <row r="4061" spans="1:17">
      <c r="A4061" s="91"/>
      <c r="B4061" s="87"/>
      <c r="C4061" s="87"/>
      <c r="D4061" s="87"/>
      <c r="E4061" s="87"/>
      <c r="F4061" s="87"/>
      <c r="G4061" s="87"/>
      <c r="H4061" s="87"/>
      <c r="I4061" s="87"/>
      <c r="J4061" s="87"/>
      <c r="K4061" s="87"/>
      <c r="L4061" s="87"/>
      <c r="M4061" s="87"/>
      <c r="N4061" s="87"/>
      <c r="O4061" s="87"/>
      <c r="P4061" s="87"/>
      <c r="Q4061" s="87"/>
    </row>
    <row r="4062" spans="1:17">
      <c r="A4062" s="91"/>
      <c r="B4062" s="87"/>
      <c r="C4062" s="87"/>
      <c r="D4062" s="87"/>
      <c r="E4062" s="87"/>
      <c r="F4062" s="87"/>
      <c r="G4062" s="87"/>
      <c r="H4062" s="87"/>
      <c r="I4062" s="87"/>
      <c r="J4062" s="87"/>
      <c r="K4062" s="87"/>
      <c r="L4062" s="87"/>
      <c r="M4062" s="87"/>
      <c r="N4062" s="87"/>
      <c r="O4062" s="87"/>
      <c r="P4062" s="87"/>
      <c r="Q4062" s="87"/>
    </row>
    <row r="4063" spans="1:17">
      <c r="A4063" s="91"/>
      <c r="B4063" s="87"/>
      <c r="C4063" s="87"/>
      <c r="D4063" s="87"/>
      <c r="E4063" s="87"/>
      <c r="F4063" s="87"/>
      <c r="G4063" s="87"/>
      <c r="H4063" s="87"/>
      <c r="I4063" s="87"/>
      <c r="J4063" s="87"/>
      <c r="K4063" s="87"/>
      <c r="L4063" s="87"/>
      <c r="M4063" s="87"/>
      <c r="N4063" s="87"/>
      <c r="O4063" s="87"/>
      <c r="P4063" s="87"/>
      <c r="Q4063" s="87"/>
    </row>
    <row r="4064" spans="1:17">
      <c r="A4064" s="91"/>
      <c r="B4064" s="87"/>
      <c r="C4064" s="87"/>
      <c r="D4064" s="87"/>
      <c r="E4064" s="87"/>
      <c r="F4064" s="87"/>
      <c r="G4064" s="87"/>
      <c r="H4064" s="87"/>
      <c r="I4064" s="87"/>
      <c r="J4064" s="87"/>
      <c r="K4064" s="87"/>
      <c r="L4064" s="87"/>
      <c r="M4064" s="87"/>
      <c r="N4064" s="87"/>
      <c r="O4064" s="87"/>
      <c r="P4064" s="87"/>
      <c r="Q4064" s="87"/>
    </row>
    <row r="4065" spans="1:17">
      <c r="A4065" s="91"/>
      <c r="B4065" s="87"/>
      <c r="C4065" s="87"/>
      <c r="D4065" s="87"/>
      <c r="E4065" s="87"/>
      <c r="F4065" s="87"/>
      <c r="G4065" s="87"/>
      <c r="H4065" s="87"/>
      <c r="I4065" s="87"/>
      <c r="J4065" s="87"/>
      <c r="K4065" s="87"/>
      <c r="L4065" s="87"/>
      <c r="M4065" s="87"/>
      <c r="N4065" s="87"/>
      <c r="O4065" s="87"/>
      <c r="P4065" s="87"/>
      <c r="Q4065" s="87"/>
    </row>
    <row r="4066" spans="1:17">
      <c r="A4066" s="91"/>
      <c r="B4066" s="87"/>
      <c r="C4066" s="87"/>
      <c r="D4066" s="87"/>
      <c r="E4066" s="87"/>
      <c r="F4066" s="87"/>
      <c r="G4066" s="87"/>
      <c r="H4066" s="87"/>
      <c r="I4066" s="87"/>
      <c r="J4066" s="87"/>
      <c r="K4066" s="87"/>
      <c r="L4066" s="87"/>
      <c r="M4066" s="87"/>
      <c r="N4066" s="87"/>
      <c r="O4066" s="87"/>
      <c r="P4066" s="87"/>
      <c r="Q4066" s="87"/>
    </row>
    <row r="4067" spans="1:17">
      <c r="A4067" s="91"/>
      <c r="B4067" s="87"/>
      <c r="C4067" s="87"/>
      <c r="D4067" s="87"/>
      <c r="E4067" s="87"/>
      <c r="F4067" s="87"/>
      <c r="G4067" s="87"/>
      <c r="H4067" s="87"/>
      <c r="I4067" s="87"/>
      <c r="J4067" s="87"/>
      <c r="K4067" s="87"/>
      <c r="L4067" s="87"/>
      <c r="M4067" s="87"/>
      <c r="N4067" s="87"/>
      <c r="O4067" s="87"/>
      <c r="P4067" s="87"/>
      <c r="Q4067" s="87"/>
    </row>
    <row r="4068" spans="1:17">
      <c r="A4068" s="91"/>
      <c r="B4068" s="87"/>
      <c r="C4068" s="87"/>
      <c r="D4068" s="87"/>
      <c r="E4068" s="87"/>
      <c r="F4068" s="87"/>
      <c r="G4068" s="87"/>
      <c r="H4068" s="87"/>
      <c r="I4068" s="87"/>
      <c r="J4068" s="87"/>
      <c r="K4068" s="87"/>
      <c r="L4068" s="87"/>
      <c r="M4068" s="87"/>
      <c r="N4068" s="87"/>
      <c r="O4068" s="87"/>
      <c r="P4068" s="87"/>
      <c r="Q4068" s="87"/>
    </row>
    <row r="4069" spans="1:17">
      <c r="A4069" s="91"/>
      <c r="B4069" s="87"/>
      <c r="C4069" s="87"/>
      <c r="D4069" s="87"/>
      <c r="E4069" s="87"/>
      <c r="F4069" s="87"/>
      <c r="G4069" s="87"/>
      <c r="H4069" s="87"/>
      <c r="I4069" s="87"/>
      <c r="J4069" s="87"/>
      <c r="K4069" s="87"/>
      <c r="L4069" s="87"/>
      <c r="M4069" s="87"/>
      <c r="N4069" s="87"/>
      <c r="O4069" s="87"/>
      <c r="P4069" s="87"/>
      <c r="Q4069" s="87"/>
    </row>
    <row r="4070" spans="1:17">
      <c r="A4070" s="91"/>
      <c r="B4070" s="87"/>
      <c r="C4070" s="87"/>
      <c r="D4070" s="87"/>
      <c r="E4070" s="87"/>
      <c r="F4070" s="87"/>
      <c r="G4070" s="87"/>
      <c r="H4070" s="87"/>
      <c r="I4070" s="87"/>
      <c r="J4070" s="87"/>
      <c r="K4070" s="87"/>
      <c r="L4070" s="87"/>
      <c r="M4070" s="87"/>
      <c r="N4070" s="87"/>
      <c r="O4070" s="87"/>
      <c r="P4070" s="87"/>
      <c r="Q4070" s="87"/>
    </row>
    <row r="4071" spans="1:17">
      <c r="A4071" s="91"/>
      <c r="B4071" s="87"/>
      <c r="C4071" s="87"/>
      <c r="D4071" s="87"/>
      <c r="E4071" s="87"/>
      <c r="F4071" s="87"/>
      <c r="G4071" s="87"/>
      <c r="H4071" s="87"/>
      <c r="I4071" s="87"/>
      <c r="J4071" s="87"/>
      <c r="K4071" s="87"/>
      <c r="L4071" s="87"/>
      <c r="M4071" s="87"/>
      <c r="N4071" s="87"/>
      <c r="O4071" s="87"/>
      <c r="P4071" s="87"/>
      <c r="Q4071" s="87"/>
    </row>
    <row r="4072" spans="1:17">
      <c r="A4072" s="91"/>
      <c r="B4072" s="87"/>
      <c r="C4072" s="87"/>
      <c r="D4072" s="87"/>
      <c r="E4072" s="87"/>
      <c r="F4072" s="87"/>
      <c r="G4072" s="87"/>
      <c r="H4072" s="87"/>
      <c r="I4072" s="87"/>
      <c r="J4072" s="87"/>
      <c r="K4072" s="87"/>
      <c r="L4072" s="87"/>
      <c r="M4072" s="87"/>
      <c r="N4072" s="87"/>
      <c r="O4072" s="87"/>
      <c r="P4072" s="87"/>
      <c r="Q4072" s="87"/>
    </row>
    <row r="4073" spans="1:17">
      <c r="A4073" s="91"/>
      <c r="B4073" s="87"/>
      <c r="C4073" s="87"/>
      <c r="D4073" s="87"/>
      <c r="E4073" s="87"/>
      <c r="F4073" s="87"/>
      <c r="G4073" s="87"/>
      <c r="H4073" s="87"/>
      <c r="I4073" s="87"/>
      <c r="J4073" s="87"/>
      <c r="K4073" s="87"/>
      <c r="L4073" s="87"/>
      <c r="M4073" s="87"/>
      <c r="N4073" s="87"/>
      <c r="O4073" s="87"/>
      <c r="P4073" s="87"/>
      <c r="Q4073" s="87"/>
    </row>
    <row r="4074" spans="1:17">
      <c r="A4074" s="91"/>
      <c r="B4074" s="87"/>
      <c r="C4074" s="87"/>
      <c r="D4074" s="87"/>
      <c r="E4074" s="87"/>
      <c r="F4074" s="87"/>
      <c r="G4074" s="87"/>
      <c r="H4074" s="87"/>
      <c r="I4074" s="87"/>
      <c r="J4074" s="87"/>
      <c r="K4074" s="87"/>
      <c r="L4074" s="87"/>
      <c r="M4074" s="87"/>
      <c r="N4074" s="87"/>
      <c r="O4074" s="87"/>
      <c r="P4074" s="87"/>
      <c r="Q4074" s="87"/>
    </row>
    <row r="4075" spans="1:17">
      <c r="A4075" s="91"/>
      <c r="B4075" s="87"/>
      <c r="C4075" s="87"/>
      <c r="D4075" s="87"/>
      <c r="E4075" s="87"/>
      <c r="F4075" s="87"/>
      <c r="G4075" s="87"/>
      <c r="H4075" s="87"/>
      <c r="I4075" s="87"/>
      <c r="J4075" s="87"/>
      <c r="K4075" s="87"/>
      <c r="L4075" s="87"/>
      <c r="M4075" s="87"/>
      <c r="N4075" s="87"/>
      <c r="O4075" s="87"/>
      <c r="P4075" s="87"/>
      <c r="Q4075" s="87"/>
    </row>
    <row r="4076" spans="1:17">
      <c r="A4076" s="91"/>
      <c r="B4076" s="87"/>
      <c r="C4076" s="87"/>
      <c r="D4076" s="87"/>
      <c r="E4076" s="87"/>
      <c r="F4076" s="87"/>
      <c r="G4076" s="87"/>
      <c r="H4076" s="87"/>
      <c r="I4076" s="87"/>
      <c r="J4076" s="87"/>
      <c r="K4076" s="87"/>
      <c r="L4076" s="87"/>
      <c r="M4076" s="87"/>
      <c r="N4076" s="87"/>
      <c r="O4076" s="87"/>
      <c r="P4076" s="87"/>
      <c r="Q4076" s="87"/>
    </row>
    <row r="4077" spans="1:17">
      <c r="A4077" s="91"/>
      <c r="B4077" s="87"/>
      <c r="C4077" s="87"/>
      <c r="D4077" s="87"/>
      <c r="E4077" s="87"/>
      <c r="F4077" s="87"/>
      <c r="G4077" s="87"/>
      <c r="H4077" s="87"/>
      <c r="I4077" s="87"/>
      <c r="J4077" s="87"/>
      <c r="K4077" s="87"/>
      <c r="L4077" s="87"/>
      <c r="M4077" s="87"/>
      <c r="N4077" s="87"/>
      <c r="O4077" s="87"/>
      <c r="P4077" s="87"/>
      <c r="Q4077" s="87"/>
    </row>
    <row r="4078" spans="1:17">
      <c r="A4078" s="91"/>
      <c r="B4078" s="87"/>
      <c r="C4078" s="87"/>
      <c r="D4078" s="87"/>
      <c r="E4078" s="87"/>
      <c r="F4078" s="87"/>
      <c r="G4078" s="87"/>
      <c r="H4078" s="87"/>
      <c r="I4078" s="87"/>
      <c r="J4078" s="87"/>
      <c r="K4078" s="87"/>
      <c r="L4078" s="87"/>
      <c r="M4078" s="87"/>
      <c r="N4078" s="87"/>
      <c r="O4078" s="87"/>
      <c r="P4078" s="87"/>
      <c r="Q4078" s="87"/>
    </row>
    <row r="4079" spans="1:17">
      <c r="A4079" s="91"/>
      <c r="B4079" s="87"/>
      <c r="C4079" s="87"/>
      <c r="D4079" s="87"/>
      <c r="E4079" s="87"/>
      <c r="F4079" s="87"/>
      <c r="G4079" s="87"/>
      <c r="H4079" s="87"/>
      <c r="I4079" s="87"/>
      <c r="J4079" s="87"/>
      <c r="K4079" s="87"/>
      <c r="L4079" s="87"/>
      <c r="M4079" s="87"/>
      <c r="N4079" s="87"/>
      <c r="O4079" s="87"/>
      <c r="P4079" s="87"/>
      <c r="Q4079" s="87"/>
    </row>
    <row r="4080" spans="1:17">
      <c r="B4080" s="87"/>
      <c r="C4080" s="87"/>
      <c r="D4080" s="87"/>
      <c r="E4080" s="87"/>
      <c r="F4080" s="87"/>
      <c r="G4080" s="87"/>
      <c r="H4080" s="87"/>
      <c r="I4080" s="87"/>
      <c r="J4080" s="87"/>
      <c r="K4080" s="87"/>
      <c r="L4080" s="87"/>
      <c r="M4080" s="87"/>
      <c r="N4080" s="87"/>
      <c r="O4080" s="87"/>
      <c r="P4080" s="87"/>
      <c r="Q4080" s="87"/>
    </row>
    <row r="4775" spans="1:17">
      <c r="A4775" s="92"/>
    </row>
    <row r="4776" spans="1:17">
      <c r="A4776" s="92"/>
      <c r="B4776" s="88"/>
      <c r="C4776" s="88"/>
      <c r="D4776" s="88"/>
      <c r="E4776" s="88"/>
      <c r="F4776" s="88"/>
      <c r="G4776" s="88"/>
      <c r="H4776" s="88"/>
      <c r="I4776" s="88"/>
      <c r="J4776" s="88"/>
      <c r="K4776" s="88"/>
      <c r="L4776" s="88"/>
      <c r="M4776" s="88"/>
      <c r="N4776" s="88"/>
      <c r="O4776" s="88"/>
      <c r="P4776" s="88"/>
      <c r="Q4776" s="88"/>
    </row>
    <row r="4777" spans="1:17">
      <c r="A4777" s="92"/>
      <c r="B4777" s="88"/>
      <c r="C4777" s="88"/>
      <c r="D4777" s="88"/>
      <c r="E4777" s="88"/>
      <c r="F4777" s="88"/>
      <c r="G4777" s="88"/>
      <c r="H4777" s="88"/>
      <c r="I4777" s="88"/>
      <c r="J4777" s="88"/>
      <c r="K4777" s="88"/>
      <c r="L4777" s="88"/>
      <c r="M4777" s="88"/>
      <c r="N4777" s="88"/>
      <c r="O4777" s="88"/>
      <c r="P4777" s="88"/>
      <c r="Q4777" s="88"/>
    </row>
    <row r="4778" spans="1:17">
      <c r="A4778" s="92"/>
      <c r="B4778" s="88"/>
      <c r="C4778" s="88"/>
      <c r="D4778" s="88"/>
      <c r="E4778" s="88"/>
      <c r="F4778" s="88"/>
      <c r="G4778" s="88"/>
      <c r="H4778" s="88"/>
      <c r="I4778" s="88"/>
      <c r="J4778" s="88"/>
      <c r="K4778" s="88"/>
      <c r="L4778" s="88"/>
      <c r="M4778" s="88"/>
      <c r="N4778" s="88"/>
      <c r="O4778" s="88"/>
      <c r="P4778" s="88"/>
      <c r="Q4778" s="88"/>
    </row>
    <row r="4779" spans="1:17">
      <c r="A4779" s="92"/>
      <c r="B4779" s="88"/>
      <c r="C4779" s="88"/>
      <c r="D4779" s="88"/>
      <c r="E4779" s="88"/>
      <c r="F4779" s="88"/>
      <c r="G4779" s="88"/>
      <c r="H4779" s="88"/>
      <c r="I4779" s="88"/>
      <c r="J4779" s="88"/>
      <c r="K4779" s="88"/>
      <c r="L4779" s="88"/>
      <c r="M4779" s="88"/>
      <c r="N4779" s="88"/>
      <c r="O4779" s="88"/>
      <c r="P4779" s="88"/>
      <c r="Q4779" s="88"/>
    </row>
    <row r="4780" spans="1:17">
      <c r="A4780" s="92"/>
      <c r="B4780" s="88"/>
      <c r="C4780" s="88"/>
      <c r="D4780" s="88"/>
      <c r="E4780" s="88"/>
      <c r="F4780" s="88"/>
      <c r="G4780" s="88"/>
      <c r="H4780" s="88"/>
      <c r="I4780" s="88"/>
      <c r="J4780" s="88"/>
      <c r="K4780" s="88"/>
      <c r="L4780" s="88"/>
      <c r="M4780" s="88"/>
      <c r="N4780" s="88"/>
      <c r="O4780" s="88"/>
      <c r="P4780" s="88"/>
      <c r="Q4780" s="88"/>
    </row>
    <row r="4781" spans="1:17">
      <c r="A4781" s="92"/>
      <c r="B4781" s="88"/>
      <c r="C4781" s="88"/>
      <c r="D4781" s="88"/>
      <c r="E4781" s="88"/>
      <c r="F4781" s="88"/>
      <c r="G4781" s="88"/>
      <c r="H4781" s="88"/>
      <c r="I4781" s="88"/>
      <c r="J4781" s="88"/>
      <c r="K4781" s="88"/>
      <c r="L4781" s="88"/>
      <c r="M4781" s="88"/>
      <c r="N4781" s="88"/>
      <c r="O4781" s="88"/>
      <c r="P4781" s="88"/>
      <c r="Q4781" s="88"/>
    </row>
    <row r="4782" spans="1:17">
      <c r="A4782" s="92"/>
      <c r="B4782" s="88"/>
      <c r="C4782" s="88"/>
      <c r="D4782" s="88"/>
      <c r="E4782" s="88"/>
      <c r="F4782" s="88"/>
      <c r="G4782" s="88"/>
      <c r="H4782" s="88"/>
      <c r="I4782" s="88"/>
      <c r="J4782" s="88"/>
      <c r="K4782" s="88"/>
      <c r="L4782" s="88"/>
      <c r="M4782" s="88"/>
      <c r="N4782" s="88"/>
      <c r="O4782" s="88"/>
      <c r="P4782" s="88"/>
      <c r="Q4782" s="88"/>
    </row>
    <row r="4783" spans="1:17">
      <c r="A4783" s="92"/>
      <c r="B4783" s="88"/>
      <c r="C4783" s="88"/>
      <c r="D4783" s="88"/>
      <c r="E4783" s="88"/>
      <c r="F4783" s="88"/>
      <c r="G4783" s="88"/>
      <c r="H4783" s="88"/>
      <c r="I4783" s="88"/>
      <c r="J4783" s="88"/>
      <c r="K4783" s="88"/>
      <c r="L4783" s="88"/>
      <c r="M4783" s="88"/>
      <c r="N4783" s="88"/>
      <c r="O4783" s="88"/>
      <c r="P4783" s="88"/>
      <c r="Q4783" s="88"/>
    </row>
    <row r="4784" spans="1:17">
      <c r="A4784" s="92"/>
      <c r="B4784" s="88"/>
      <c r="C4784" s="88"/>
      <c r="D4784" s="88"/>
      <c r="E4784" s="88"/>
      <c r="F4784" s="88"/>
      <c r="G4784" s="88"/>
      <c r="H4784" s="88"/>
      <c r="I4784" s="88"/>
      <c r="J4784" s="88"/>
      <c r="K4784" s="88"/>
      <c r="L4784" s="88"/>
      <c r="M4784" s="88"/>
      <c r="N4784" s="88"/>
      <c r="O4784" s="88"/>
      <c r="P4784" s="88"/>
      <c r="Q4784" s="88"/>
    </row>
    <row r="4785" spans="1:17">
      <c r="A4785" s="92"/>
      <c r="B4785" s="88"/>
      <c r="C4785" s="88"/>
      <c r="D4785" s="88"/>
      <c r="E4785" s="88"/>
      <c r="F4785" s="88"/>
      <c r="G4785" s="88"/>
      <c r="H4785" s="88"/>
      <c r="I4785" s="88"/>
      <c r="J4785" s="88"/>
      <c r="K4785" s="88"/>
      <c r="L4785" s="88"/>
      <c r="M4785" s="88"/>
      <c r="N4785" s="88"/>
      <c r="O4785" s="88"/>
      <c r="P4785" s="88"/>
      <c r="Q4785" s="88"/>
    </row>
    <row r="4786" spans="1:17">
      <c r="A4786" s="92"/>
      <c r="B4786" s="88"/>
      <c r="C4786" s="88"/>
      <c r="D4786" s="88"/>
      <c r="E4786" s="88"/>
      <c r="F4786" s="88"/>
      <c r="G4786" s="88"/>
      <c r="H4786" s="88"/>
      <c r="I4786" s="88"/>
      <c r="J4786" s="88"/>
      <c r="K4786" s="88"/>
      <c r="L4786" s="88"/>
      <c r="M4786" s="88"/>
      <c r="N4786" s="88"/>
      <c r="O4786" s="88"/>
      <c r="P4786" s="88"/>
      <c r="Q4786" s="88"/>
    </row>
    <row r="4787" spans="1:17">
      <c r="A4787" s="92"/>
      <c r="B4787" s="88"/>
      <c r="C4787" s="88"/>
      <c r="D4787" s="88"/>
      <c r="E4787" s="88"/>
      <c r="F4787" s="88"/>
      <c r="G4787" s="88"/>
      <c r="H4787" s="88"/>
      <c r="I4787" s="88"/>
      <c r="J4787" s="88"/>
      <c r="K4787" s="88"/>
      <c r="L4787" s="88"/>
      <c r="M4787" s="88"/>
      <c r="N4787" s="88"/>
      <c r="O4787" s="88"/>
      <c r="P4787" s="88"/>
      <c r="Q4787" s="88"/>
    </row>
    <row r="4788" spans="1:17">
      <c r="A4788" s="92"/>
      <c r="B4788" s="88"/>
      <c r="C4788" s="88"/>
      <c r="D4788" s="88"/>
      <c r="E4788" s="88"/>
      <c r="F4788" s="88"/>
      <c r="G4788" s="88"/>
      <c r="H4788" s="88"/>
      <c r="I4788" s="88"/>
      <c r="J4788" s="88"/>
      <c r="K4788" s="88"/>
      <c r="L4788" s="88"/>
      <c r="M4788" s="88"/>
      <c r="N4788" s="88"/>
      <c r="O4788" s="88"/>
      <c r="P4788" s="88"/>
      <c r="Q4788" s="88"/>
    </row>
    <row r="4789" spans="1:17">
      <c r="A4789" s="92"/>
      <c r="B4789" s="88"/>
      <c r="C4789" s="88"/>
      <c r="D4789" s="88"/>
      <c r="E4789" s="88"/>
      <c r="F4789" s="88"/>
      <c r="G4789" s="88"/>
      <c r="H4789" s="88"/>
      <c r="I4789" s="88"/>
      <c r="J4789" s="88"/>
      <c r="K4789" s="88"/>
      <c r="L4789" s="88"/>
      <c r="M4789" s="88"/>
      <c r="N4789" s="88"/>
      <c r="O4789" s="88"/>
      <c r="P4789" s="88"/>
      <c r="Q4789" s="88"/>
    </row>
    <row r="4790" spans="1:17">
      <c r="A4790" s="92"/>
      <c r="B4790" s="88"/>
      <c r="C4790" s="88"/>
      <c r="D4790" s="88"/>
      <c r="E4790" s="88"/>
      <c r="F4790" s="88"/>
      <c r="G4790" s="88"/>
      <c r="H4790" s="88"/>
      <c r="I4790" s="88"/>
      <c r="J4790" s="88"/>
      <c r="K4790" s="88"/>
      <c r="L4790" s="88"/>
      <c r="M4790" s="88"/>
      <c r="N4790" s="88"/>
      <c r="O4790" s="88"/>
      <c r="P4790" s="88"/>
      <c r="Q4790" s="88"/>
    </row>
    <row r="4791" spans="1:17">
      <c r="A4791" s="92"/>
      <c r="B4791" s="88"/>
      <c r="C4791" s="88"/>
      <c r="D4791" s="88"/>
      <c r="E4791" s="88"/>
      <c r="F4791" s="88"/>
      <c r="G4791" s="88"/>
      <c r="H4791" s="88"/>
      <c r="I4791" s="88"/>
      <c r="J4791" s="88"/>
      <c r="K4791" s="88"/>
      <c r="L4791" s="88"/>
      <c r="M4791" s="88"/>
      <c r="N4791" s="88"/>
      <c r="O4791" s="88"/>
      <c r="P4791" s="88"/>
      <c r="Q4791" s="88"/>
    </row>
    <row r="4792" spans="1:17">
      <c r="A4792" s="92"/>
      <c r="B4792" s="88"/>
      <c r="C4792" s="88"/>
      <c r="D4792" s="88"/>
      <c r="E4792" s="88"/>
      <c r="F4792" s="88"/>
      <c r="G4792" s="88"/>
      <c r="H4792" s="88"/>
      <c r="I4792" s="88"/>
      <c r="J4792" s="88"/>
      <c r="K4792" s="88"/>
      <c r="L4792" s="88"/>
      <c r="M4792" s="88"/>
      <c r="N4792" s="88"/>
      <c r="O4792" s="88"/>
      <c r="P4792" s="88"/>
      <c r="Q4792" s="88"/>
    </row>
    <row r="4793" spans="1:17">
      <c r="A4793" s="92"/>
      <c r="B4793" s="88"/>
      <c r="C4793" s="88"/>
      <c r="D4793" s="88"/>
      <c r="E4793" s="88"/>
      <c r="F4793" s="88"/>
      <c r="G4793" s="88"/>
      <c r="H4793" s="88"/>
      <c r="I4793" s="88"/>
      <c r="J4793" s="88"/>
      <c r="K4793" s="88"/>
      <c r="L4793" s="88"/>
      <c r="M4793" s="88"/>
      <c r="N4793" s="88"/>
      <c r="O4793" s="88"/>
      <c r="P4793" s="88"/>
      <c r="Q4793" s="88"/>
    </row>
    <row r="4794" spans="1:17">
      <c r="A4794" s="92"/>
      <c r="B4794" s="88"/>
      <c r="C4794" s="88"/>
      <c r="D4794" s="88"/>
      <c r="E4794" s="88"/>
      <c r="F4794" s="88"/>
      <c r="G4794" s="88"/>
      <c r="H4794" s="88"/>
      <c r="I4794" s="88"/>
      <c r="J4794" s="88"/>
      <c r="K4794" s="88"/>
      <c r="L4794" s="88"/>
      <c r="M4794" s="88"/>
      <c r="N4794" s="88"/>
      <c r="O4794" s="88"/>
      <c r="P4794" s="88"/>
      <c r="Q4794" s="88"/>
    </row>
    <row r="4795" spans="1:17">
      <c r="A4795" s="92"/>
      <c r="B4795" s="88"/>
      <c r="C4795" s="88"/>
      <c r="D4795" s="88"/>
      <c r="E4795" s="88"/>
      <c r="F4795" s="88"/>
      <c r="G4795" s="88"/>
      <c r="H4795" s="88"/>
      <c r="I4795" s="88"/>
      <c r="J4795" s="88"/>
      <c r="K4795" s="88"/>
      <c r="L4795" s="88"/>
      <c r="M4795" s="88"/>
      <c r="N4795" s="88"/>
      <c r="O4795" s="88"/>
      <c r="P4795" s="88"/>
      <c r="Q4795" s="88"/>
    </row>
    <row r="4796" spans="1:17">
      <c r="A4796" s="92"/>
      <c r="B4796" s="88"/>
      <c r="C4796" s="88"/>
      <c r="D4796" s="88"/>
      <c r="E4796" s="88"/>
      <c r="F4796" s="88"/>
      <c r="G4796" s="88"/>
      <c r="H4796" s="88"/>
      <c r="I4796" s="88"/>
      <c r="J4796" s="88"/>
      <c r="K4796" s="88"/>
      <c r="L4796" s="88"/>
      <c r="M4796" s="88"/>
      <c r="N4796" s="88"/>
      <c r="O4796" s="88"/>
      <c r="P4796" s="88"/>
      <c r="Q4796" s="88"/>
    </row>
    <row r="4797" spans="1:17">
      <c r="A4797" s="92"/>
      <c r="B4797" s="88"/>
      <c r="C4797" s="88"/>
      <c r="D4797" s="88"/>
      <c r="E4797" s="88"/>
      <c r="F4797" s="88"/>
      <c r="G4797" s="88"/>
      <c r="H4797" s="88"/>
      <c r="I4797" s="88"/>
      <c r="J4797" s="88"/>
      <c r="K4797" s="88"/>
      <c r="L4797" s="88"/>
      <c r="M4797" s="88"/>
      <c r="N4797" s="88"/>
      <c r="O4797" s="88"/>
      <c r="P4797" s="88"/>
      <c r="Q4797" s="88"/>
    </row>
    <row r="4798" spans="1:17">
      <c r="A4798" s="92"/>
      <c r="B4798" s="88"/>
      <c r="C4798" s="88"/>
      <c r="D4798" s="88"/>
      <c r="E4798" s="88"/>
      <c r="F4798" s="88"/>
      <c r="G4798" s="88"/>
      <c r="H4798" s="88"/>
      <c r="I4798" s="88"/>
      <c r="J4798" s="88"/>
      <c r="K4798" s="88"/>
      <c r="L4798" s="88"/>
      <c r="M4798" s="88"/>
      <c r="N4798" s="88"/>
      <c r="O4798" s="88"/>
      <c r="P4798" s="88"/>
      <c r="Q4798" s="88"/>
    </row>
    <row r="4799" spans="1:17">
      <c r="A4799" s="92"/>
      <c r="B4799" s="88"/>
      <c r="C4799" s="88"/>
      <c r="D4799" s="88"/>
      <c r="E4799" s="88"/>
      <c r="F4799" s="88"/>
      <c r="G4799" s="88"/>
      <c r="H4799" s="88"/>
      <c r="I4799" s="88"/>
      <c r="J4799" s="88"/>
      <c r="K4799" s="88"/>
      <c r="L4799" s="88"/>
      <c r="M4799" s="88"/>
      <c r="N4799" s="88"/>
      <c r="O4799" s="88"/>
      <c r="P4799" s="88"/>
      <c r="Q4799" s="88"/>
    </row>
    <row r="4800" spans="1:17">
      <c r="A4800" s="92"/>
      <c r="B4800" s="88"/>
      <c r="C4800" s="88"/>
      <c r="D4800" s="88"/>
      <c r="E4800" s="88"/>
      <c r="F4800" s="88"/>
      <c r="G4800" s="88"/>
      <c r="H4800" s="88"/>
      <c r="I4800" s="88"/>
      <c r="J4800" s="88"/>
      <c r="K4800" s="88"/>
      <c r="L4800" s="88"/>
      <c r="M4800" s="88"/>
      <c r="N4800" s="88"/>
      <c r="O4800" s="88"/>
      <c r="P4800" s="88"/>
      <c r="Q4800" s="88"/>
    </row>
    <row r="4801" spans="1:17">
      <c r="A4801" s="92"/>
      <c r="B4801" s="88"/>
      <c r="C4801" s="88"/>
      <c r="D4801" s="88"/>
      <c r="E4801" s="88"/>
      <c r="F4801" s="88"/>
      <c r="G4801" s="88"/>
      <c r="H4801" s="88"/>
      <c r="I4801" s="88"/>
      <c r="J4801" s="88"/>
      <c r="K4801" s="88"/>
      <c r="L4801" s="88"/>
      <c r="M4801" s="88"/>
      <c r="N4801" s="88"/>
      <c r="O4801" s="88"/>
      <c r="P4801" s="88"/>
      <c r="Q4801" s="88"/>
    </row>
    <row r="4802" spans="1:17">
      <c r="A4802" s="92"/>
      <c r="B4802" s="88"/>
      <c r="C4802" s="88"/>
      <c r="D4802" s="88"/>
      <c r="E4802" s="88"/>
      <c r="F4802" s="88"/>
      <c r="G4802" s="88"/>
      <c r="H4802" s="88"/>
      <c r="I4802" s="88"/>
      <c r="J4802" s="88"/>
      <c r="K4802" s="88"/>
      <c r="L4802" s="88"/>
      <c r="M4802" s="88"/>
      <c r="N4802" s="88"/>
      <c r="O4802" s="88"/>
      <c r="P4802" s="88"/>
      <c r="Q4802" s="88"/>
    </row>
    <row r="4803" spans="1:17">
      <c r="A4803" s="92"/>
      <c r="B4803" s="88"/>
      <c r="C4803" s="88"/>
      <c r="D4803" s="88"/>
      <c r="E4803" s="88"/>
      <c r="F4803" s="88"/>
      <c r="G4803" s="88"/>
      <c r="H4803" s="88"/>
      <c r="I4803" s="88"/>
      <c r="J4803" s="88"/>
      <c r="K4803" s="88"/>
      <c r="L4803" s="88"/>
      <c r="M4803" s="88"/>
      <c r="N4803" s="88"/>
      <c r="O4803" s="88"/>
      <c r="P4803" s="88"/>
      <c r="Q4803" s="88"/>
    </row>
    <row r="4804" spans="1:17">
      <c r="A4804" s="92"/>
      <c r="B4804" s="88"/>
      <c r="C4804" s="88"/>
      <c r="D4804" s="88"/>
      <c r="E4804" s="88"/>
      <c r="F4804" s="88"/>
      <c r="G4804" s="88"/>
      <c r="H4804" s="88"/>
      <c r="I4804" s="88"/>
      <c r="J4804" s="88"/>
      <c r="K4804" s="88"/>
      <c r="L4804" s="88"/>
      <c r="M4804" s="88"/>
      <c r="N4804" s="88"/>
      <c r="O4804" s="88"/>
      <c r="P4804" s="88"/>
      <c r="Q4804" s="88"/>
    </row>
    <row r="4805" spans="1:17">
      <c r="A4805" s="92"/>
      <c r="B4805" s="88"/>
      <c r="C4805" s="88"/>
      <c r="D4805" s="88"/>
      <c r="E4805" s="88"/>
      <c r="F4805" s="88"/>
      <c r="G4805" s="88"/>
      <c r="H4805" s="88"/>
      <c r="I4805" s="88"/>
      <c r="J4805" s="88"/>
      <c r="K4805" s="88"/>
      <c r="L4805" s="88"/>
      <c r="M4805" s="88"/>
      <c r="N4805" s="88"/>
      <c r="O4805" s="88"/>
      <c r="P4805" s="88"/>
      <c r="Q4805" s="88"/>
    </row>
    <row r="4806" spans="1:17">
      <c r="A4806" s="92"/>
      <c r="B4806" s="88"/>
      <c r="C4806" s="88"/>
      <c r="D4806" s="88"/>
      <c r="E4806" s="88"/>
      <c r="F4806" s="88"/>
      <c r="G4806" s="88"/>
      <c r="H4806" s="88"/>
      <c r="I4806" s="88"/>
      <c r="J4806" s="88"/>
      <c r="K4806" s="88"/>
      <c r="L4806" s="88"/>
      <c r="M4806" s="88"/>
      <c r="N4806" s="88"/>
      <c r="O4806" s="88"/>
      <c r="P4806" s="88"/>
      <c r="Q4806" s="88"/>
    </row>
    <row r="4807" spans="1:17">
      <c r="A4807" s="92"/>
      <c r="B4807" s="88"/>
      <c r="C4807" s="88"/>
      <c r="D4807" s="88"/>
      <c r="E4807" s="88"/>
      <c r="F4807" s="88"/>
      <c r="G4807" s="88"/>
      <c r="H4807" s="88"/>
      <c r="I4807" s="88"/>
      <c r="J4807" s="88"/>
      <c r="K4807" s="88"/>
      <c r="L4807" s="88"/>
      <c r="M4807" s="88"/>
      <c r="N4807" s="88"/>
      <c r="O4807" s="88"/>
      <c r="P4807" s="88"/>
      <c r="Q4807" s="88"/>
    </row>
    <row r="4808" spans="1:17">
      <c r="A4808" s="92"/>
      <c r="B4808" s="88"/>
      <c r="C4808" s="88"/>
      <c r="D4808" s="88"/>
      <c r="E4808" s="88"/>
      <c r="F4808" s="88"/>
      <c r="G4808" s="88"/>
      <c r="H4808" s="88"/>
      <c r="I4808" s="88"/>
      <c r="J4808" s="88"/>
      <c r="K4808" s="88"/>
      <c r="L4808" s="88"/>
      <c r="M4808" s="88"/>
      <c r="N4808" s="88"/>
      <c r="O4808" s="88"/>
      <c r="P4808" s="88"/>
      <c r="Q4808" s="88"/>
    </row>
    <row r="4809" spans="1:17">
      <c r="A4809" s="92"/>
      <c r="B4809" s="88"/>
      <c r="C4809" s="88"/>
      <c r="D4809" s="88"/>
      <c r="E4809" s="88"/>
      <c r="F4809" s="88"/>
      <c r="G4809" s="88"/>
      <c r="H4809" s="88"/>
      <c r="I4809" s="88"/>
      <c r="J4809" s="88"/>
      <c r="K4809" s="88"/>
      <c r="L4809" s="88"/>
      <c r="M4809" s="88"/>
      <c r="N4809" s="88"/>
      <c r="O4809" s="88"/>
      <c r="P4809" s="88"/>
      <c r="Q4809" s="88"/>
    </row>
    <row r="4810" spans="1:17">
      <c r="A4810" s="92"/>
      <c r="B4810" s="88"/>
      <c r="C4810" s="88"/>
      <c r="D4810" s="88"/>
      <c r="E4810" s="88"/>
      <c r="F4810" s="88"/>
      <c r="G4810" s="88"/>
      <c r="H4810" s="88"/>
      <c r="I4810" s="88"/>
      <c r="J4810" s="88"/>
      <c r="K4810" s="88"/>
      <c r="L4810" s="88"/>
      <c r="M4810" s="88"/>
      <c r="N4810" s="88"/>
      <c r="O4810" s="88"/>
      <c r="P4810" s="88"/>
      <c r="Q4810" s="88"/>
    </row>
    <row r="4811" spans="1:17">
      <c r="A4811" s="92"/>
      <c r="B4811" s="88"/>
      <c r="C4811" s="88"/>
      <c r="D4811" s="88"/>
      <c r="E4811" s="88"/>
      <c r="F4811" s="88"/>
      <c r="G4811" s="88"/>
      <c r="H4811" s="88"/>
      <c r="I4811" s="88"/>
      <c r="J4811" s="88"/>
      <c r="K4811" s="88"/>
      <c r="L4811" s="88"/>
      <c r="M4811" s="88"/>
      <c r="N4811" s="88"/>
      <c r="O4811" s="88"/>
      <c r="P4811" s="88"/>
      <c r="Q4811" s="88"/>
    </row>
    <row r="4812" spans="1:17">
      <c r="A4812" s="92"/>
      <c r="B4812" s="88"/>
      <c r="C4812" s="88"/>
      <c r="D4812" s="88"/>
      <c r="E4812" s="88"/>
      <c r="F4812" s="88"/>
      <c r="G4812" s="88"/>
      <c r="H4812" s="88"/>
      <c r="I4812" s="88"/>
      <c r="J4812" s="88"/>
      <c r="K4812" s="88"/>
      <c r="L4812" s="88"/>
      <c r="M4812" s="88"/>
      <c r="N4812" s="88"/>
      <c r="O4812" s="88"/>
      <c r="P4812" s="88"/>
      <c r="Q4812" s="88"/>
    </row>
    <row r="4813" spans="1:17">
      <c r="A4813" s="92"/>
      <c r="B4813" s="88"/>
      <c r="C4813" s="88"/>
      <c r="D4813" s="88"/>
      <c r="E4813" s="88"/>
      <c r="F4813" s="88"/>
      <c r="G4813" s="88"/>
      <c r="H4813" s="88"/>
      <c r="I4813" s="88"/>
      <c r="J4813" s="88"/>
      <c r="K4813" s="88"/>
      <c r="L4813" s="88"/>
      <c r="M4813" s="88"/>
      <c r="N4813" s="88"/>
      <c r="O4813" s="88"/>
      <c r="P4813" s="88"/>
      <c r="Q4813" s="88"/>
    </row>
    <row r="4814" spans="1:17">
      <c r="A4814" s="92"/>
      <c r="B4814" s="88"/>
      <c r="C4814" s="88"/>
      <c r="D4814" s="88"/>
      <c r="E4814" s="88"/>
      <c r="F4814" s="88"/>
      <c r="G4814" s="88"/>
      <c r="H4814" s="88"/>
      <c r="I4814" s="88"/>
      <c r="J4814" s="88"/>
      <c r="K4814" s="88"/>
      <c r="L4814" s="88"/>
      <c r="M4814" s="88"/>
      <c r="N4814" s="88"/>
      <c r="O4814" s="88"/>
      <c r="P4814" s="88"/>
      <c r="Q4814" s="88"/>
    </row>
    <row r="4815" spans="1:17">
      <c r="A4815" s="92"/>
      <c r="B4815" s="88"/>
      <c r="C4815" s="88"/>
      <c r="D4815" s="88"/>
      <c r="E4815" s="88"/>
      <c r="F4815" s="88"/>
      <c r="G4815" s="88"/>
      <c r="H4815" s="88"/>
      <c r="I4815" s="88"/>
      <c r="J4815" s="88"/>
      <c r="K4815" s="88"/>
      <c r="L4815" s="88"/>
      <c r="M4815" s="88"/>
      <c r="N4815" s="88"/>
      <c r="O4815" s="88"/>
      <c r="P4815" s="88"/>
      <c r="Q4815" s="88"/>
    </row>
    <row r="4816" spans="1:17">
      <c r="A4816" s="92"/>
      <c r="B4816" s="88"/>
      <c r="C4816" s="88"/>
      <c r="D4816" s="88"/>
      <c r="E4816" s="88"/>
      <c r="F4816" s="88"/>
      <c r="G4816" s="88"/>
      <c r="H4816" s="88"/>
      <c r="I4816" s="88"/>
      <c r="J4816" s="88"/>
      <c r="K4816" s="88"/>
      <c r="L4816" s="88"/>
      <c r="M4816" s="88"/>
      <c r="N4816" s="88"/>
      <c r="O4816" s="88"/>
      <c r="P4816" s="88"/>
      <c r="Q4816" s="88"/>
    </row>
    <row r="4817" spans="1:17">
      <c r="A4817" s="92"/>
      <c r="B4817" s="88"/>
      <c r="C4817" s="88"/>
      <c r="D4817" s="88"/>
      <c r="E4817" s="88"/>
      <c r="F4817" s="88"/>
      <c r="G4817" s="88"/>
      <c r="H4817" s="88"/>
      <c r="I4817" s="88"/>
      <c r="J4817" s="88"/>
      <c r="K4817" s="88"/>
      <c r="L4817" s="88"/>
      <c r="M4817" s="88"/>
      <c r="N4817" s="88"/>
      <c r="O4817" s="88"/>
      <c r="P4817" s="88"/>
      <c r="Q4817" s="88"/>
    </row>
    <row r="4818" spans="1:17">
      <c r="A4818" s="92"/>
      <c r="B4818" s="88"/>
      <c r="C4818" s="88"/>
      <c r="D4818" s="88"/>
      <c r="E4818" s="88"/>
      <c r="F4818" s="88"/>
      <c r="G4818" s="88"/>
      <c r="H4818" s="88"/>
      <c r="I4818" s="88"/>
      <c r="J4818" s="88"/>
      <c r="K4818" s="88"/>
      <c r="L4818" s="88"/>
      <c r="M4818" s="88"/>
      <c r="N4818" s="88"/>
      <c r="O4818" s="88"/>
      <c r="P4818" s="88"/>
      <c r="Q4818" s="88"/>
    </row>
    <row r="4819" spans="1:17">
      <c r="A4819" s="92"/>
      <c r="B4819" s="88"/>
      <c r="C4819" s="88"/>
      <c r="D4819" s="88"/>
      <c r="E4819" s="88"/>
      <c r="F4819" s="88"/>
      <c r="G4819" s="88"/>
      <c r="H4819" s="88"/>
      <c r="I4819" s="88"/>
      <c r="J4819" s="88"/>
      <c r="K4819" s="88"/>
      <c r="L4819" s="88"/>
      <c r="M4819" s="88"/>
      <c r="N4819" s="88"/>
      <c r="O4819" s="88"/>
      <c r="P4819" s="88"/>
      <c r="Q4819" s="88"/>
    </row>
    <row r="4820" spans="1:17">
      <c r="A4820" s="92"/>
      <c r="B4820" s="88"/>
      <c r="C4820" s="88"/>
      <c r="D4820" s="88"/>
      <c r="E4820" s="88"/>
      <c r="F4820" s="88"/>
      <c r="G4820" s="88"/>
      <c r="H4820" s="88"/>
      <c r="I4820" s="88"/>
      <c r="J4820" s="88"/>
      <c r="K4820" s="88"/>
      <c r="L4820" s="88"/>
      <c r="M4820" s="88"/>
      <c r="N4820" s="88"/>
      <c r="O4820" s="88"/>
      <c r="P4820" s="88"/>
      <c r="Q4820" s="88"/>
    </row>
    <row r="4821" spans="1:17">
      <c r="A4821" s="92"/>
      <c r="B4821" s="88"/>
      <c r="C4821" s="88"/>
      <c r="D4821" s="88"/>
      <c r="E4821" s="88"/>
      <c r="F4821" s="88"/>
      <c r="G4821" s="88"/>
      <c r="H4821" s="88"/>
      <c r="I4821" s="88"/>
      <c r="J4821" s="88"/>
      <c r="K4821" s="88"/>
      <c r="L4821" s="88"/>
      <c r="M4821" s="88"/>
      <c r="N4821" s="88"/>
      <c r="O4821" s="88"/>
      <c r="P4821" s="88"/>
      <c r="Q4821" s="88"/>
    </row>
    <row r="4822" spans="1:17">
      <c r="A4822" s="92"/>
      <c r="B4822" s="88"/>
      <c r="C4822" s="88"/>
      <c r="D4822" s="88"/>
      <c r="E4822" s="88"/>
      <c r="F4822" s="88"/>
      <c r="G4822" s="88"/>
      <c r="H4822" s="88"/>
      <c r="I4822" s="88"/>
      <c r="J4822" s="88"/>
      <c r="K4822" s="88"/>
      <c r="L4822" s="88"/>
      <c r="M4822" s="88"/>
      <c r="N4822" s="88"/>
      <c r="O4822" s="88"/>
      <c r="P4822" s="88"/>
      <c r="Q4822" s="88"/>
    </row>
    <row r="4823" spans="1:17">
      <c r="A4823" s="92"/>
      <c r="B4823" s="88"/>
      <c r="C4823" s="88"/>
      <c r="D4823" s="88"/>
      <c r="E4823" s="88"/>
      <c r="F4823" s="88"/>
      <c r="G4823" s="88"/>
      <c r="H4823" s="88"/>
      <c r="I4823" s="88"/>
      <c r="J4823" s="88"/>
      <c r="K4823" s="88"/>
      <c r="L4823" s="88"/>
      <c r="M4823" s="88"/>
      <c r="N4823" s="88"/>
      <c r="O4823" s="88"/>
      <c r="P4823" s="88"/>
      <c r="Q4823" s="88"/>
    </row>
    <row r="4824" spans="1:17">
      <c r="A4824" s="92"/>
      <c r="B4824" s="88"/>
      <c r="C4824" s="88"/>
      <c r="D4824" s="88"/>
      <c r="E4824" s="88"/>
      <c r="F4824" s="88"/>
      <c r="G4824" s="88"/>
      <c r="H4824" s="88"/>
      <c r="I4824" s="88"/>
      <c r="J4824" s="88"/>
      <c r="K4824" s="88"/>
      <c r="L4824" s="88"/>
      <c r="M4824" s="88"/>
      <c r="N4824" s="88"/>
      <c r="O4824" s="88"/>
      <c r="P4824" s="88"/>
      <c r="Q4824" s="88"/>
    </row>
    <row r="4825" spans="1:17">
      <c r="A4825" s="92"/>
      <c r="B4825" s="88"/>
      <c r="C4825" s="88"/>
      <c r="D4825" s="88"/>
      <c r="E4825" s="88"/>
      <c r="F4825" s="88"/>
      <c r="G4825" s="88"/>
      <c r="H4825" s="88"/>
      <c r="I4825" s="88"/>
      <c r="J4825" s="88"/>
      <c r="K4825" s="88"/>
      <c r="L4825" s="88"/>
      <c r="M4825" s="88"/>
      <c r="N4825" s="88"/>
      <c r="O4825" s="88"/>
      <c r="P4825" s="88"/>
      <c r="Q4825" s="88"/>
    </row>
    <row r="4826" spans="1:17">
      <c r="A4826" s="92"/>
      <c r="B4826" s="88"/>
      <c r="C4826" s="88"/>
      <c r="D4826" s="88"/>
      <c r="E4826" s="88"/>
      <c r="F4826" s="88"/>
      <c r="G4826" s="88"/>
      <c r="H4826" s="88"/>
      <c r="I4826" s="88"/>
      <c r="J4826" s="88"/>
      <c r="K4826" s="88"/>
      <c r="L4826" s="88"/>
      <c r="M4826" s="88"/>
      <c r="N4826" s="88"/>
      <c r="O4826" s="88"/>
      <c r="P4826" s="88"/>
      <c r="Q4826" s="88"/>
    </row>
    <row r="4827" spans="1:17">
      <c r="A4827" s="92"/>
      <c r="B4827" s="88"/>
      <c r="C4827" s="88"/>
      <c r="D4827" s="88"/>
      <c r="E4827" s="88"/>
      <c r="F4827" s="88"/>
      <c r="G4827" s="88"/>
      <c r="H4827" s="88"/>
      <c r="I4827" s="88"/>
      <c r="J4827" s="88"/>
      <c r="K4827" s="88"/>
      <c r="L4827" s="88"/>
      <c r="M4827" s="88"/>
      <c r="N4827" s="88"/>
      <c r="O4827" s="88"/>
      <c r="P4827" s="88"/>
      <c r="Q4827" s="88"/>
    </row>
    <row r="4828" spans="1:17">
      <c r="A4828" s="92"/>
      <c r="B4828" s="88"/>
      <c r="C4828" s="88"/>
      <c r="D4828" s="88"/>
      <c r="E4828" s="88"/>
      <c r="F4828" s="88"/>
      <c r="G4828" s="88"/>
      <c r="H4828" s="88"/>
      <c r="I4828" s="88"/>
      <c r="J4828" s="88"/>
      <c r="K4828" s="88"/>
      <c r="L4828" s="88"/>
      <c r="M4828" s="88"/>
      <c r="N4828" s="88"/>
      <c r="O4828" s="88"/>
      <c r="P4828" s="88"/>
      <c r="Q4828" s="88"/>
    </row>
    <row r="4829" spans="1:17">
      <c r="A4829" s="92"/>
      <c r="B4829" s="88"/>
      <c r="C4829" s="88"/>
      <c r="D4829" s="88"/>
      <c r="E4829" s="88"/>
      <c r="F4829" s="88"/>
      <c r="G4829" s="88"/>
      <c r="H4829" s="88"/>
      <c r="I4829" s="88"/>
      <c r="J4829" s="88"/>
      <c r="K4829" s="88"/>
      <c r="L4829" s="88"/>
      <c r="M4829" s="88"/>
      <c r="N4829" s="88"/>
      <c r="O4829" s="88"/>
      <c r="P4829" s="88"/>
      <c r="Q4829" s="88"/>
    </row>
    <row r="4830" spans="1:17">
      <c r="A4830" s="92"/>
      <c r="B4830" s="88"/>
      <c r="C4830" s="88"/>
      <c r="D4830" s="88"/>
      <c r="E4830" s="88"/>
      <c r="F4830" s="88"/>
      <c r="G4830" s="88"/>
      <c r="H4830" s="88"/>
      <c r="I4830" s="88"/>
      <c r="J4830" s="88"/>
      <c r="K4830" s="88"/>
      <c r="L4830" s="88"/>
      <c r="M4830" s="88"/>
      <c r="N4830" s="88"/>
      <c r="O4830" s="88"/>
      <c r="P4830" s="88"/>
      <c r="Q4830" s="88"/>
    </row>
    <row r="4831" spans="1:17">
      <c r="A4831" s="92"/>
      <c r="B4831" s="88"/>
      <c r="C4831" s="88"/>
      <c r="D4831" s="88"/>
      <c r="E4831" s="88"/>
      <c r="F4831" s="88"/>
      <c r="G4831" s="88"/>
      <c r="H4831" s="88"/>
      <c r="I4831" s="88"/>
      <c r="J4831" s="88"/>
      <c r="K4831" s="88"/>
      <c r="L4831" s="88"/>
      <c r="M4831" s="88"/>
      <c r="N4831" s="88"/>
      <c r="O4831" s="88"/>
      <c r="P4831" s="88"/>
      <c r="Q4831" s="88"/>
    </row>
    <row r="4832" spans="1:17">
      <c r="A4832" s="92"/>
      <c r="B4832" s="88"/>
      <c r="C4832" s="88"/>
      <c r="D4832" s="88"/>
      <c r="E4832" s="88"/>
      <c r="F4832" s="88"/>
      <c r="G4832" s="88"/>
      <c r="H4832" s="88"/>
      <c r="I4832" s="88"/>
      <c r="J4832" s="88"/>
      <c r="K4832" s="88"/>
      <c r="L4832" s="88"/>
      <c r="M4832" s="88"/>
      <c r="N4832" s="88"/>
      <c r="O4832" s="88"/>
      <c r="P4832" s="88"/>
      <c r="Q4832" s="88"/>
    </row>
    <row r="4833" spans="1:17">
      <c r="A4833" s="92"/>
      <c r="B4833" s="88"/>
      <c r="C4833" s="88"/>
      <c r="D4833" s="88"/>
      <c r="E4833" s="88"/>
      <c r="F4833" s="88"/>
      <c r="G4833" s="88"/>
      <c r="H4833" s="88"/>
      <c r="I4833" s="88"/>
      <c r="J4833" s="88"/>
      <c r="K4833" s="88"/>
      <c r="L4833" s="88"/>
      <c r="M4833" s="88"/>
      <c r="N4833" s="88"/>
      <c r="O4833" s="88"/>
      <c r="P4833" s="88"/>
      <c r="Q4833" s="88"/>
    </row>
    <row r="4834" spans="1:17">
      <c r="A4834" s="92"/>
      <c r="B4834" s="88"/>
      <c r="C4834" s="88"/>
      <c r="D4834" s="88"/>
      <c r="E4834" s="88"/>
      <c r="F4834" s="88"/>
      <c r="G4834" s="88"/>
      <c r="H4834" s="88"/>
      <c r="I4834" s="88"/>
      <c r="J4834" s="88"/>
      <c r="K4834" s="88"/>
      <c r="L4834" s="88"/>
      <c r="M4834" s="88"/>
      <c r="N4834" s="88"/>
      <c r="O4834" s="88"/>
      <c r="P4834" s="88"/>
      <c r="Q4834" s="88"/>
    </row>
    <row r="4835" spans="1:17">
      <c r="A4835" s="92"/>
      <c r="B4835" s="88"/>
      <c r="C4835" s="88"/>
      <c r="D4835" s="88"/>
      <c r="E4835" s="88"/>
      <c r="F4835" s="88"/>
      <c r="G4835" s="88"/>
      <c r="H4835" s="88"/>
      <c r="I4835" s="88"/>
      <c r="J4835" s="88"/>
      <c r="K4835" s="88"/>
      <c r="L4835" s="88"/>
      <c r="M4835" s="88"/>
      <c r="N4835" s="88"/>
      <c r="O4835" s="88"/>
      <c r="P4835" s="88"/>
      <c r="Q4835" s="88"/>
    </row>
    <row r="4836" spans="1:17">
      <c r="A4836" s="92"/>
      <c r="B4836" s="88"/>
      <c r="C4836" s="88"/>
      <c r="D4836" s="88"/>
      <c r="E4836" s="88"/>
      <c r="F4836" s="88"/>
      <c r="G4836" s="88"/>
      <c r="H4836" s="88"/>
      <c r="I4836" s="88"/>
      <c r="J4836" s="88"/>
      <c r="K4836" s="88"/>
      <c r="L4836" s="88"/>
      <c r="M4836" s="88"/>
      <c r="N4836" s="88"/>
      <c r="O4836" s="88"/>
      <c r="P4836" s="88"/>
      <c r="Q4836" s="88"/>
    </row>
    <row r="4837" spans="1:17">
      <c r="A4837" s="92"/>
      <c r="B4837" s="88"/>
      <c r="C4837" s="88"/>
      <c r="D4837" s="88"/>
      <c r="E4837" s="88"/>
      <c r="F4837" s="88"/>
      <c r="G4837" s="88"/>
      <c r="H4837" s="88"/>
      <c r="I4837" s="88"/>
      <c r="J4837" s="88"/>
      <c r="K4837" s="88"/>
      <c r="L4837" s="88"/>
      <c r="M4837" s="88"/>
      <c r="N4837" s="88"/>
      <c r="O4837" s="88"/>
      <c r="P4837" s="88"/>
      <c r="Q4837" s="88"/>
    </row>
    <row r="4838" spans="1:17">
      <c r="A4838" s="92"/>
      <c r="B4838" s="88"/>
      <c r="C4838" s="88"/>
      <c r="D4838" s="88"/>
      <c r="E4838" s="88"/>
      <c r="F4838" s="88"/>
      <c r="G4838" s="88"/>
      <c r="H4838" s="88"/>
      <c r="I4838" s="88"/>
      <c r="J4838" s="88"/>
      <c r="K4838" s="88"/>
      <c r="L4838" s="88"/>
      <c r="M4838" s="88"/>
      <c r="N4838" s="88"/>
      <c r="O4838" s="88"/>
      <c r="P4838" s="88"/>
      <c r="Q4838" s="88"/>
    </row>
    <row r="4839" spans="1:17">
      <c r="A4839" s="92"/>
      <c r="B4839" s="88"/>
      <c r="C4839" s="88"/>
      <c r="D4839" s="88"/>
      <c r="E4839" s="88"/>
      <c r="F4839" s="88"/>
      <c r="G4839" s="88"/>
      <c r="H4839" s="88"/>
      <c r="I4839" s="88"/>
      <c r="J4839" s="88"/>
      <c r="K4839" s="88"/>
      <c r="L4839" s="88"/>
      <c r="M4839" s="88"/>
      <c r="N4839" s="88"/>
      <c r="O4839" s="88"/>
      <c r="P4839" s="88"/>
      <c r="Q4839" s="88"/>
    </row>
    <row r="4840" spans="1:17">
      <c r="A4840" s="92"/>
      <c r="B4840" s="88"/>
      <c r="C4840" s="88"/>
      <c r="D4840" s="88"/>
      <c r="E4840" s="88"/>
      <c r="F4840" s="88"/>
      <c r="G4840" s="88"/>
      <c r="H4840" s="88"/>
      <c r="I4840" s="88"/>
      <c r="J4840" s="88"/>
      <c r="K4840" s="88"/>
      <c r="L4840" s="88"/>
      <c r="M4840" s="88"/>
      <c r="N4840" s="88"/>
      <c r="O4840" s="88"/>
      <c r="P4840" s="88"/>
      <c r="Q4840" s="88"/>
    </row>
    <row r="4841" spans="1:17">
      <c r="A4841" s="92"/>
      <c r="B4841" s="88"/>
      <c r="C4841" s="88"/>
      <c r="D4841" s="88"/>
      <c r="E4841" s="88"/>
      <c r="F4841" s="88"/>
      <c r="G4841" s="88"/>
      <c r="H4841" s="88"/>
      <c r="I4841" s="88"/>
      <c r="J4841" s="88"/>
      <c r="K4841" s="88"/>
      <c r="L4841" s="88"/>
      <c r="M4841" s="88"/>
      <c r="N4841" s="88"/>
      <c r="O4841" s="88"/>
      <c r="P4841" s="88"/>
      <c r="Q4841" s="88"/>
    </row>
    <row r="4842" spans="1:17">
      <c r="A4842" s="92"/>
      <c r="B4842" s="88"/>
      <c r="C4842" s="88"/>
      <c r="D4842" s="88"/>
      <c r="E4842" s="88"/>
      <c r="F4842" s="88"/>
      <c r="G4842" s="88"/>
      <c r="H4842" s="88"/>
      <c r="I4842" s="88"/>
      <c r="J4842" s="88"/>
      <c r="K4842" s="88"/>
      <c r="L4842" s="88"/>
      <c r="M4842" s="88"/>
      <c r="N4842" s="88"/>
      <c r="O4842" s="88"/>
      <c r="P4842" s="88"/>
      <c r="Q4842" s="88"/>
    </row>
    <row r="4843" spans="1:17">
      <c r="A4843" s="92"/>
      <c r="B4843" s="88"/>
      <c r="C4843" s="88"/>
      <c r="D4843" s="88"/>
      <c r="E4843" s="88"/>
      <c r="F4843" s="88"/>
      <c r="G4843" s="88"/>
      <c r="H4843" s="88"/>
      <c r="I4843" s="88"/>
      <c r="J4843" s="88"/>
      <c r="K4843" s="88"/>
      <c r="L4843" s="88"/>
      <c r="M4843" s="88"/>
      <c r="N4843" s="88"/>
      <c r="O4843" s="88"/>
      <c r="P4843" s="88"/>
      <c r="Q4843" s="88"/>
    </row>
    <row r="4844" spans="1:17">
      <c r="A4844" s="92"/>
      <c r="B4844" s="88"/>
      <c r="C4844" s="88"/>
      <c r="D4844" s="88"/>
      <c r="E4844" s="88"/>
      <c r="F4844" s="88"/>
      <c r="G4844" s="88"/>
      <c r="H4844" s="88"/>
      <c r="I4844" s="88"/>
      <c r="J4844" s="88"/>
      <c r="K4844" s="88"/>
      <c r="L4844" s="88"/>
      <c r="M4844" s="88"/>
      <c r="N4844" s="88"/>
      <c r="O4844" s="88"/>
      <c r="P4844" s="88"/>
      <c r="Q4844" s="88"/>
    </row>
    <row r="4845" spans="1:17">
      <c r="A4845" s="92"/>
      <c r="B4845" s="88"/>
      <c r="C4845" s="88"/>
      <c r="D4845" s="88"/>
      <c r="E4845" s="88"/>
      <c r="F4845" s="88"/>
      <c r="G4845" s="88"/>
      <c r="H4845" s="88"/>
      <c r="I4845" s="88"/>
      <c r="J4845" s="88"/>
      <c r="K4845" s="88"/>
      <c r="L4845" s="88"/>
      <c r="M4845" s="88"/>
      <c r="N4845" s="88"/>
      <c r="O4845" s="88"/>
      <c r="P4845" s="88"/>
      <c r="Q4845" s="88"/>
    </row>
    <row r="4846" spans="1:17">
      <c r="A4846" s="92"/>
      <c r="B4846" s="88"/>
      <c r="C4846" s="88"/>
      <c r="D4846" s="88"/>
      <c r="E4846" s="88"/>
      <c r="F4846" s="88"/>
      <c r="G4846" s="88"/>
      <c r="H4846" s="88"/>
      <c r="I4846" s="88"/>
      <c r="J4846" s="88"/>
      <c r="K4846" s="88"/>
      <c r="L4846" s="88"/>
      <c r="M4846" s="88"/>
      <c r="N4846" s="88"/>
      <c r="O4846" s="88"/>
      <c r="P4846" s="88"/>
      <c r="Q4846" s="88"/>
    </row>
    <row r="4847" spans="1:17">
      <c r="A4847" s="92"/>
      <c r="B4847" s="88"/>
      <c r="C4847" s="88"/>
      <c r="D4847" s="88"/>
      <c r="E4847" s="88"/>
      <c r="F4847" s="88"/>
      <c r="G4847" s="88"/>
      <c r="H4847" s="88"/>
      <c r="I4847" s="88"/>
      <c r="J4847" s="88"/>
      <c r="K4847" s="88"/>
      <c r="L4847" s="88"/>
      <c r="M4847" s="88"/>
      <c r="N4847" s="88"/>
      <c r="O4847" s="88"/>
      <c r="P4847" s="88"/>
      <c r="Q4847" s="88"/>
    </row>
    <row r="4848" spans="1:17">
      <c r="A4848" s="92"/>
      <c r="B4848" s="88"/>
      <c r="C4848" s="88"/>
      <c r="D4848" s="88"/>
      <c r="E4848" s="88"/>
      <c r="F4848" s="88"/>
      <c r="G4848" s="88"/>
      <c r="H4848" s="88"/>
      <c r="I4848" s="88"/>
      <c r="J4848" s="88"/>
      <c r="K4848" s="88"/>
      <c r="L4848" s="88"/>
      <c r="M4848" s="88"/>
      <c r="N4848" s="88"/>
      <c r="O4848" s="88"/>
      <c r="P4848" s="88"/>
      <c r="Q4848" s="88"/>
    </row>
    <row r="4849" spans="1:17">
      <c r="A4849" s="92"/>
      <c r="B4849" s="88"/>
      <c r="C4849" s="88"/>
      <c r="D4849" s="88"/>
      <c r="E4849" s="88"/>
      <c r="F4849" s="88"/>
      <c r="G4849" s="88"/>
      <c r="H4849" s="88"/>
      <c r="I4849" s="88"/>
      <c r="J4849" s="88"/>
      <c r="K4849" s="88"/>
      <c r="L4849" s="88"/>
      <c r="M4849" s="88"/>
      <c r="N4849" s="88"/>
      <c r="O4849" s="88"/>
      <c r="P4849" s="88"/>
      <c r="Q4849" s="88"/>
    </row>
    <row r="4850" spans="1:17">
      <c r="A4850" s="92"/>
      <c r="B4850" s="88"/>
      <c r="C4850" s="88"/>
      <c r="D4850" s="88"/>
      <c r="E4850" s="88"/>
      <c r="F4850" s="88"/>
      <c r="G4850" s="88"/>
      <c r="H4850" s="88"/>
      <c r="I4850" s="88"/>
      <c r="J4850" s="88"/>
      <c r="K4850" s="88"/>
      <c r="L4850" s="88"/>
      <c r="M4850" s="88"/>
      <c r="N4850" s="88"/>
      <c r="O4850" s="88"/>
      <c r="P4850" s="88"/>
      <c r="Q4850" s="88"/>
    </row>
    <row r="4851" spans="1:17">
      <c r="A4851" s="92"/>
      <c r="B4851" s="88"/>
      <c r="C4851" s="88"/>
      <c r="D4851" s="88"/>
      <c r="E4851" s="88"/>
      <c r="F4851" s="88"/>
      <c r="G4851" s="88"/>
      <c r="H4851" s="88"/>
      <c r="I4851" s="88"/>
      <c r="J4851" s="88"/>
      <c r="K4851" s="88"/>
      <c r="L4851" s="88"/>
      <c r="M4851" s="88"/>
      <c r="N4851" s="88"/>
      <c r="O4851" s="88"/>
      <c r="P4851" s="88"/>
      <c r="Q4851" s="88"/>
    </row>
    <row r="4852" spans="1:17">
      <c r="A4852" s="92"/>
      <c r="B4852" s="88"/>
      <c r="C4852" s="88"/>
      <c r="D4852" s="88"/>
      <c r="E4852" s="88"/>
      <c r="F4852" s="88"/>
      <c r="G4852" s="88"/>
      <c r="H4852" s="88"/>
      <c r="I4852" s="88"/>
      <c r="J4852" s="88"/>
      <c r="K4852" s="88"/>
      <c r="L4852" s="88"/>
      <c r="M4852" s="88"/>
      <c r="N4852" s="88"/>
      <c r="O4852" s="88"/>
      <c r="P4852" s="88"/>
      <c r="Q4852" s="88"/>
    </row>
    <row r="4853" spans="1:17">
      <c r="A4853" s="92"/>
      <c r="B4853" s="88"/>
      <c r="C4853" s="88"/>
      <c r="D4853" s="88"/>
      <c r="E4853" s="88"/>
      <c r="F4853" s="88"/>
      <c r="G4853" s="88"/>
      <c r="H4853" s="88"/>
      <c r="I4853" s="88"/>
      <c r="J4853" s="88"/>
      <c r="K4853" s="88"/>
      <c r="L4853" s="88"/>
      <c r="M4853" s="88"/>
      <c r="N4853" s="88"/>
      <c r="O4853" s="88"/>
      <c r="P4853" s="88"/>
      <c r="Q4853" s="88"/>
    </row>
    <row r="4854" spans="1:17">
      <c r="A4854" s="92"/>
      <c r="B4854" s="88"/>
      <c r="C4854" s="88"/>
      <c r="D4854" s="88"/>
      <c r="E4854" s="88"/>
      <c r="F4854" s="88"/>
      <c r="G4854" s="88"/>
      <c r="H4854" s="88"/>
      <c r="I4854" s="88"/>
      <c r="J4854" s="88"/>
      <c r="K4854" s="88"/>
      <c r="L4854" s="88"/>
      <c r="M4854" s="88"/>
      <c r="N4854" s="88"/>
      <c r="O4854" s="88"/>
      <c r="P4854" s="88"/>
      <c r="Q4854" s="88"/>
    </row>
    <row r="4855" spans="1:17">
      <c r="A4855" s="92"/>
      <c r="B4855" s="88"/>
      <c r="C4855" s="88"/>
      <c r="D4855" s="88"/>
      <c r="E4855" s="88"/>
      <c r="F4855" s="88"/>
      <c r="G4855" s="88"/>
      <c r="H4855" s="88"/>
      <c r="I4855" s="88"/>
      <c r="J4855" s="88"/>
      <c r="K4855" s="88"/>
      <c r="L4855" s="88"/>
      <c r="M4855" s="88"/>
      <c r="N4855" s="88"/>
      <c r="O4855" s="88"/>
      <c r="P4855" s="88"/>
      <c r="Q4855" s="88"/>
    </row>
    <row r="4856" spans="1:17">
      <c r="A4856" s="92"/>
      <c r="B4856" s="88"/>
      <c r="C4856" s="88"/>
      <c r="D4856" s="88"/>
      <c r="E4856" s="88"/>
      <c r="F4856" s="88"/>
      <c r="G4856" s="88"/>
      <c r="H4856" s="88"/>
      <c r="I4856" s="88"/>
      <c r="J4856" s="88"/>
      <c r="K4856" s="88"/>
      <c r="L4856" s="88"/>
      <c r="M4856" s="88"/>
      <c r="N4856" s="88"/>
      <c r="O4856" s="88"/>
      <c r="P4856" s="88"/>
      <c r="Q4856" s="88"/>
    </row>
    <row r="4857" spans="1:17">
      <c r="A4857" s="92"/>
      <c r="B4857" s="88"/>
      <c r="C4857" s="88"/>
      <c r="D4857" s="88"/>
      <c r="E4857" s="88"/>
      <c r="F4857" s="88"/>
      <c r="G4857" s="88"/>
      <c r="H4857" s="88"/>
      <c r="I4857" s="88"/>
      <c r="J4857" s="88"/>
      <c r="K4857" s="88"/>
      <c r="L4857" s="88"/>
      <c r="M4857" s="88"/>
      <c r="N4857" s="88"/>
      <c r="O4857" s="88"/>
      <c r="P4857" s="88"/>
      <c r="Q4857" s="88"/>
    </row>
    <row r="4858" spans="1:17">
      <c r="A4858" s="92"/>
      <c r="B4858" s="88"/>
      <c r="C4858" s="88"/>
      <c r="D4858" s="88"/>
      <c r="E4858" s="88"/>
      <c r="F4858" s="88"/>
      <c r="G4858" s="88"/>
      <c r="H4858" s="88"/>
      <c r="I4858" s="88"/>
      <c r="J4858" s="88"/>
      <c r="K4858" s="88"/>
      <c r="L4858" s="88"/>
      <c r="M4858" s="88"/>
      <c r="N4858" s="88"/>
      <c r="O4858" s="88"/>
      <c r="P4858" s="88"/>
      <c r="Q4858" s="88"/>
    </row>
    <row r="4859" spans="1:17">
      <c r="A4859" s="92"/>
      <c r="B4859" s="88"/>
      <c r="C4859" s="88"/>
      <c r="D4859" s="88"/>
      <c r="E4859" s="88"/>
      <c r="F4859" s="88"/>
      <c r="G4859" s="88"/>
      <c r="H4859" s="88"/>
      <c r="I4859" s="88"/>
      <c r="J4859" s="88"/>
      <c r="K4859" s="88"/>
      <c r="L4859" s="88"/>
      <c r="M4859" s="88"/>
      <c r="N4859" s="88"/>
      <c r="O4859" s="88"/>
      <c r="P4859" s="88"/>
      <c r="Q4859" s="88"/>
    </row>
    <row r="4860" spans="1:17">
      <c r="A4860" s="92"/>
      <c r="B4860" s="88"/>
      <c r="C4860" s="88"/>
      <c r="D4860" s="88"/>
      <c r="E4860" s="88"/>
      <c r="F4860" s="88"/>
      <c r="G4860" s="88"/>
      <c r="H4860" s="88"/>
      <c r="I4860" s="88"/>
      <c r="J4860" s="88"/>
      <c r="K4860" s="88"/>
      <c r="L4860" s="88"/>
      <c r="M4860" s="88"/>
      <c r="N4860" s="88"/>
      <c r="O4860" s="88"/>
      <c r="P4860" s="88"/>
      <c r="Q4860" s="88"/>
    </row>
    <row r="4861" spans="1:17">
      <c r="A4861" s="92"/>
      <c r="B4861" s="88"/>
      <c r="C4861" s="88"/>
      <c r="D4861" s="88"/>
      <c r="E4861" s="88"/>
      <c r="F4861" s="88"/>
      <c r="G4861" s="88"/>
      <c r="H4861" s="88"/>
      <c r="I4861" s="88"/>
      <c r="J4861" s="88"/>
      <c r="K4861" s="88"/>
      <c r="L4861" s="88"/>
      <c r="M4861" s="88"/>
      <c r="N4861" s="88"/>
      <c r="O4861" s="88"/>
      <c r="P4861" s="88"/>
      <c r="Q4861" s="88"/>
    </row>
    <row r="4862" spans="1:17">
      <c r="A4862" s="92"/>
      <c r="B4862" s="88"/>
      <c r="C4862" s="88"/>
      <c r="D4862" s="88"/>
      <c r="E4862" s="88"/>
      <c r="F4862" s="88"/>
      <c r="G4862" s="88"/>
      <c r="H4862" s="88"/>
      <c r="I4862" s="88"/>
      <c r="J4862" s="88"/>
      <c r="K4862" s="88"/>
      <c r="L4862" s="88"/>
      <c r="M4862" s="88"/>
      <c r="N4862" s="88"/>
      <c r="O4862" s="88"/>
      <c r="P4862" s="88"/>
      <c r="Q4862" s="88"/>
    </row>
    <row r="4863" spans="1:17">
      <c r="A4863" s="92"/>
      <c r="B4863" s="88"/>
      <c r="C4863" s="88"/>
      <c r="D4863" s="88"/>
      <c r="E4863" s="88"/>
      <c r="F4863" s="88"/>
      <c r="G4863" s="88"/>
      <c r="H4863" s="88"/>
      <c r="I4863" s="88"/>
      <c r="J4863" s="88"/>
      <c r="K4863" s="88"/>
      <c r="L4863" s="88"/>
      <c r="M4863" s="88"/>
      <c r="N4863" s="88"/>
      <c r="O4863" s="88"/>
      <c r="P4863" s="88"/>
      <c r="Q4863" s="88"/>
    </row>
    <row r="4864" spans="1:17">
      <c r="A4864" s="92"/>
      <c r="B4864" s="88"/>
      <c r="C4864" s="88"/>
      <c r="D4864" s="88"/>
      <c r="E4864" s="88"/>
      <c r="F4864" s="88"/>
      <c r="G4864" s="88"/>
      <c r="H4864" s="88"/>
      <c r="I4864" s="88"/>
      <c r="J4864" s="88"/>
      <c r="K4864" s="88"/>
      <c r="L4864" s="88"/>
      <c r="M4864" s="88"/>
      <c r="N4864" s="88"/>
      <c r="O4864" s="88"/>
      <c r="P4864" s="88"/>
      <c r="Q4864" s="88"/>
    </row>
    <row r="4865" spans="1:17">
      <c r="A4865" s="92"/>
      <c r="B4865" s="88"/>
      <c r="C4865" s="88"/>
      <c r="D4865" s="88"/>
      <c r="E4865" s="88"/>
      <c r="F4865" s="88"/>
      <c r="G4865" s="88"/>
      <c r="H4865" s="88"/>
      <c r="I4865" s="88"/>
      <c r="J4865" s="88"/>
      <c r="K4865" s="88"/>
      <c r="L4865" s="88"/>
      <c r="M4865" s="88"/>
      <c r="N4865" s="88"/>
      <c r="O4865" s="88"/>
      <c r="P4865" s="88"/>
      <c r="Q4865" s="88"/>
    </row>
    <row r="4866" spans="1:17">
      <c r="A4866" s="92"/>
      <c r="B4866" s="88"/>
      <c r="C4866" s="88"/>
      <c r="D4866" s="88"/>
      <c r="E4866" s="88"/>
      <c r="F4866" s="88"/>
      <c r="G4866" s="88"/>
      <c r="H4866" s="88"/>
      <c r="I4866" s="88"/>
      <c r="J4866" s="88"/>
      <c r="K4866" s="88"/>
      <c r="L4866" s="88"/>
      <c r="M4866" s="88"/>
      <c r="N4866" s="88"/>
      <c r="O4866" s="88"/>
      <c r="P4866" s="88"/>
      <c r="Q4866" s="88"/>
    </row>
    <row r="4867" spans="1:17">
      <c r="A4867" s="92"/>
      <c r="B4867" s="88"/>
      <c r="C4867" s="88"/>
      <c r="D4867" s="88"/>
      <c r="E4867" s="88"/>
      <c r="F4867" s="88"/>
      <c r="G4867" s="88"/>
      <c r="H4867" s="88"/>
      <c r="I4867" s="88"/>
      <c r="J4867" s="88"/>
      <c r="K4867" s="88"/>
      <c r="L4867" s="88"/>
      <c r="M4867" s="88"/>
      <c r="N4867" s="88"/>
      <c r="O4867" s="88"/>
      <c r="P4867" s="88"/>
      <c r="Q4867" s="88"/>
    </row>
    <row r="4868" spans="1:17">
      <c r="A4868" s="92"/>
      <c r="B4868" s="88"/>
      <c r="C4868" s="88"/>
      <c r="D4868" s="88"/>
      <c r="E4868" s="88"/>
      <c r="F4868" s="88"/>
      <c r="G4868" s="88"/>
      <c r="H4868" s="88"/>
      <c r="I4868" s="88"/>
      <c r="J4868" s="88"/>
      <c r="K4868" s="88"/>
      <c r="L4868" s="88"/>
      <c r="M4868" s="88"/>
      <c r="N4868" s="88"/>
      <c r="O4868" s="88"/>
      <c r="P4868" s="88"/>
      <c r="Q4868" s="88"/>
    </row>
    <row r="4869" spans="1:17">
      <c r="A4869" s="92"/>
      <c r="B4869" s="88"/>
      <c r="C4869" s="88"/>
      <c r="D4869" s="88"/>
      <c r="E4869" s="88"/>
      <c r="F4869" s="88"/>
      <c r="G4869" s="88"/>
      <c r="H4869" s="88"/>
      <c r="I4869" s="88"/>
      <c r="J4869" s="88"/>
      <c r="K4869" s="88"/>
      <c r="L4869" s="88"/>
      <c r="M4869" s="88"/>
      <c r="N4869" s="88"/>
      <c r="O4869" s="88"/>
      <c r="P4869" s="88"/>
      <c r="Q4869" s="88"/>
    </row>
    <row r="4870" spans="1:17">
      <c r="A4870" s="92"/>
      <c r="B4870" s="88"/>
      <c r="C4870" s="88"/>
      <c r="D4870" s="88"/>
      <c r="E4870" s="88"/>
      <c r="F4870" s="88"/>
      <c r="G4870" s="88"/>
      <c r="H4870" s="88"/>
      <c r="I4870" s="88"/>
      <c r="J4870" s="88"/>
      <c r="K4870" s="88"/>
      <c r="L4870" s="88"/>
      <c r="M4870" s="88"/>
      <c r="N4870" s="88"/>
      <c r="O4870" s="88"/>
      <c r="P4870" s="88"/>
      <c r="Q4870" s="88"/>
    </row>
    <row r="4871" spans="1:17">
      <c r="A4871" s="92"/>
      <c r="B4871" s="88"/>
      <c r="C4871" s="88"/>
      <c r="D4871" s="88"/>
      <c r="E4871" s="88"/>
      <c r="F4871" s="88"/>
      <c r="G4871" s="88"/>
      <c r="H4871" s="88"/>
      <c r="I4871" s="88"/>
      <c r="J4871" s="88"/>
      <c r="K4871" s="88"/>
      <c r="L4871" s="88"/>
      <c r="M4871" s="88"/>
      <c r="N4871" s="88"/>
      <c r="O4871" s="88"/>
      <c r="P4871" s="88"/>
      <c r="Q4871" s="88"/>
    </row>
    <row r="4872" spans="1:17">
      <c r="A4872" s="92"/>
      <c r="B4872" s="88"/>
      <c r="C4872" s="88"/>
      <c r="D4872" s="88"/>
      <c r="E4872" s="88"/>
      <c r="F4872" s="88"/>
      <c r="G4872" s="88"/>
      <c r="H4872" s="88"/>
      <c r="I4872" s="88"/>
      <c r="J4872" s="88"/>
      <c r="K4872" s="88"/>
      <c r="L4872" s="88"/>
      <c r="M4872" s="88"/>
      <c r="N4872" s="88"/>
      <c r="O4872" s="88"/>
      <c r="P4872" s="88"/>
      <c r="Q4872" s="88"/>
    </row>
    <row r="4873" spans="1:17">
      <c r="A4873" s="92"/>
      <c r="B4873" s="88"/>
      <c r="C4873" s="88"/>
      <c r="D4873" s="88"/>
      <c r="E4873" s="88"/>
      <c r="F4873" s="88"/>
      <c r="G4873" s="88"/>
      <c r="H4873" s="88"/>
      <c r="I4873" s="88"/>
      <c r="J4873" s="88"/>
      <c r="K4873" s="88"/>
      <c r="L4873" s="88"/>
      <c r="M4873" s="88"/>
      <c r="N4873" s="88"/>
      <c r="O4873" s="88"/>
      <c r="P4873" s="88"/>
      <c r="Q4873" s="88"/>
    </row>
    <row r="4874" spans="1:17">
      <c r="A4874" s="92"/>
      <c r="B4874" s="88"/>
      <c r="C4874" s="88"/>
      <c r="D4874" s="88"/>
      <c r="E4874" s="88"/>
      <c r="F4874" s="88"/>
      <c r="G4874" s="88"/>
      <c r="H4874" s="88"/>
      <c r="I4874" s="88"/>
      <c r="J4874" s="88"/>
      <c r="K4874" s="88"/>
      <c r="L4874" s="88"/>
      <c r="M4874" s="88"/>
      <c r="N4874" s="88"/>
      <c r="O4874" s="88"/>
      <c r="P4874" s="88"/>
      <c r="Q4874" s="88"/>
    </row>
    <row r="4875" spans="1:17">
      <c r="A4875" s="92"/>
      <c r="B4875" s="88"/>
      <c r="C4875" s="88"/>
      <c r="D4875" s="88"/>
      <c r="E4875" s="88"/>
      <c r="F4875" s="88"/>
      <c r="G4875" s="88"/>
      <c r="H4875" s="88"/>
      <c r="I4875" s="88"/>
      <c r="J4875" s="88"/>
      <c r="K4875" s="88"/>
      <c r="L4875" s="88"/>
      <c r="M4875" s="88"/>
      <c r="N4875" s="88"/>
      <c r="O4875" s="88"/>
      <c r="P4875" s="88"/>
      <c r="Q4875" s="88"/>
    </row>
    <row r="4876" spans="1:17">
      <c r="A4876" s="92"/>
      <c r="B4876" s="88"/>
      <c r="C4876" s="88"/>
      <c r="D4876" s="88"/>
      <c r="E4876" s="88"/>
      <c r="F4876" s="88"/>
      <c r="G4876" s="88"/>
      <c r="H4876" s="88"/>
      <c r="I4876" s="88"/>
      <c r="J4876" s="88"/>
      <c r="K4876" s="88"/>
      <c r="L4876" s="88"/>
      <c r="M4876" s="88"/>
      <c r="N4876" s="88"/>
      <c r="O4876" s="88"/>
      <c r="P4876" s="88"/>
      <c r="Q4876" s="88"/>
    </row>
    <row r="4877" spans="1:17">
      <c r="A4877" s="92"/>
      <c r="B4877" s="88"/>
      <c r="C4877" s="88"/>
      <c r="D4877" s="88"/>
      <c r="E4877" s="88"/>
      <c r="F4877" s="88"/>
      <c r="G4877" s="88"/>
      <c r="H4877" s="88"/>
      <c r="I4877" s="88"/>
      <c r="J4877" s="88"/>
      <c r="K4877" s="88"/>
      <c r="L4877" s="88"/>
      <c r="M4877" s="88"/>
      <c r="N4877" s="88"/>
      <c r="O4877" s="88"/>
      <c r="P4877" s="88"/>
      <c r="Q4877" s="88"/>
    </row>
    <row r="4878" spans="1:17">
      <c r="A4878" s="92"/>
      <c r="B4878" s="88"/>
      <c r="C4878" s="88"/>
      <c r="D4878" s="88"/>
      <c r="E4878" s="88"/>
      <c r="F4878" s="88"/>
      <c r="G4878" s="88"/>
      <c r="H4878" s="88"/>
      <c r="I4878" s="88"/>
      <c r="J4878" s="88"/>
      <c r="K4878" s="88"/>
      <c r="L4878" s="88"/>
      <c r="M4878" s="88"/>
      <c r="N4878" s="88"/>
      <c r="O4878" s="88"/>
      <c r="P4878" s="88"/>
      <c r="Q4878" s="88"/>
    </row>
    <row r="4879" spans="1:17">
      <c r="A4879" s="92"/>
      <c r="B4879" s="88"/>
      <c r="C4879" s="88"/>
      <c r="D4879" s="88"/>
      <c r="E4879" s="88"/>
      <c r="F4879" s="88"/>
      <c r="G4879" s="88"/>
      <c r="H4879" s="88"/>
      <c r="I4879" s="88"/>
      <c r="J4879" s="88"/>
      <c r="K4879" s="88"/>
      <c r="L4879" s="88"/>
      <c r="M4879" s="88"/>
      <c r="N4879" s="88"/>
      <c r="O4879" s="88"/>
      <c r="P4879" s="88"/>
      <c r="Q4879" s="88"/>
    </row>
    <row r="4880" spans="1:17">
      <c r="A4880" s="92"/>
      <c r="B4880" s="88"/>
      <c r="C4880" s="88"/>
      <c r="D4880" s="88"/>
      <c r="E4880" s="88"/>
      <c r="F4880" s="88"/>
      <c r="G4880" s="88"/>
      <c r="H4880" s="88"/>
      <c r="I4880" s="88"/>
      <c r="J4880" s="88"/>
      <c r="K4880" s="88"/>
      <c r="L4880" s="88"/>
      <c r="M4880" s="88"/>
      <c r="N4880" s="88"/>
      <c r="O4880" s="88"/>
      <c r="P4880" s="88"/>
      <c r="Q4880" s="88"/>
    </row>
    <row r="4881" spans="1:17">
      <c r="A4881" s="92"/>
      <c r="B4881" s="88"/>
      <c r="C4881" s="88"/>
      <c r="D4881" s="88"/>
      <c r="E4881" s="88"/>
      <c r="F4881" s="88"/>
      <c r="G4881" s="88"/>
      <c r="H4881" s="88"/>
      <c r="I4881" s="88"/>
      <c r="J4881" s="88"/>
      <c r="K4881" s="88"/>
      <c r="L4881" s="88"/>
      <c r="M4881" s="88"/>
      <c r="N4881" s="88"/>
      <c r="O4881" s="88"/>
      <c r="P4881" s="88"/>
      <c r="Q4881" s="88"/>
    </row>
    <row r="4882" spans="1:17">
      <c r="A4882" s="92"/>
      <c r="B4882" s="88"/>
      <c r="C4882" s="88"/>
      <c r="D4882" s="88"/>
      <c r="E4882" s="88"/>
      <c r="F4882" s="88"/>
      <c r="G4882" s="88"/>
      <c r="H4882" s="88"/>
      <c r="I4882" s="88"/>
      <c r="J4882" s="88"/>
      <c r="K4882" s="88"/>
      <c r="L4882" s="88"/>
      <c r="M4882" s="88"/>
      <c r="N4882" s="88"/>
      <c r="O4882" s="88"/>
      <c r="P4882" s="88"/>
      <c r="Q4882" s="88"/>
    </row>
    <row r="4883" spans="1:17">
      <c r="A4883" s="92"/>
      <c r="B4883" s="88"/>
      <c r="C4883" s="88"/>
      <c r="D4883" s="88"/>
      <c r="E4883" s="88"/>
      <c r="F4883" s="88"/>
      <c r="G4883" s="88"/>
      <c r="H4883" s="88"/>
      <c r="I4883" s="88"/>
      <c r="J4883" s="88"/>
      <c r="K4883" s="88"/>
      <c r="L4883" s="88"/>
      <c r="M4883" s="88"/>
      <c r="N4883" s="88"/>
      <c r="O4883" s="88"/>
      <c r="P4883" s="88"/>
      <c r="Q4883" s="88"/>
    </row>
    <row r="4884" spans="1:17">
      <c r="A4884" s="92"/>
      <c r="B4884" s="88"/>
      <c r="C4884" s="88"/>
      <c r="D4884" s="88"/>
      <c r="E4884" s="88"/>
      <c r="F4884" s="88"/>
      <c r="G4884" s="88"/>
      <c r="H4884" s="88"/>
      <c r="I4884" s="88"/>
      <c r="J4884" s="88"/>
      <c r="K4884" s="88"/>
      <c r="L4884" s="88"/>
      <c r="M4884" s="88"/>
      <c r="N4884" s="88"/>
      <c r="O4884" s="88"/>
      <c r="P4884" s="88"/>
      <c r="Q4884" s="88"/>
    </row>
    <row r="4885" spans="1:17">
      <c r="A4885" s="92"/>
      <c r="B4885" s="88"/>
      <c r="C4885" s="88"/>
      <c r="D4885" s="88"/>
      <c r="E4885" s="88"/>
      <c r="F4885" s="88"/>
      <c r="G4885" s="88"/>
      <c r="H4885" s="88"/>
      <c r="I4885" s="88"/>
      <c r="J4885" s="88"/>
      <c r="K4885" s="88"/>
      <c r="L4885" s="88"/>
      <c r="M4885" s="88"/>
      <c r="N4885" s="88"/>
      <c r="O4885" s="88"/>
      <c r="P4885" s="88"/>
      <c r="Q4885" s="88"/>
    </row>
    <row r="4886" spans="1:17">
      <c r="A4886" s="92"/>
      <c r="B4886" s="88"/>
      <c r="C4886" s="88"/>
      <c r="D4886" s="88"/>
      <c r="E4886" s="88"/>
      <c r="F4886" s="88"/>
      <c r="G4886" s="88"/>
      <c r="H4886" s="88"/>
      <c r="I4886" s="88"/>
      <c r="J4886" s="88"/>
      <c r="K4886" s="88"/>
      <c r="L4886" s="88"/>
      <c r="M4886" s="88"/>
      <c r="N4886" s="88"/>
      <c r="O4886" s="88"/>
      <c r="P4886" s="88"/>
      <c r="Q4886" s="88"/>
    </row>
    <row r="4887" spans="1:17">
      <c r="A4887" s="92"/>
      <c r="B4887" s="88"/>
      <c r="C4887" s="88"/>
      <c r="D4887" s="88"/>
      <c r="E4887" s="88"/>
      <c r="F4887" s="88"/>
      <c r="G4887" s="88"/>
      <c r="H4887" s="88"/>
      <c r="I4887" s="88"/>
      <c r="J4887" s="88"/>
      <c r="K4887" s="88"/>
      <c r="L4887" s="88"/>
      <c r="M4887" s="88"/>
      <c r="N4887" s="88"/>
      <c r="O4887" s="88"/>
      <c r="P4887" s="88"/>
      <c r="Q4887" s="88"/>
    </row>
    <row r="4888" spans="1:17">
      <c r="A4888" s="92"/>
      <c r="B4888" s="88"/>
      <c r="C4888" s="88"/>
      <c r="D4888" s="88"/>
      <c r="E4888" s="88"/>
      <c r="F4888" s="88"/>
      <c r="G4888" s="88"/>
      <c r="H4888" s="88"/>
      <c r="I4888" s="88"/>
      <c r="J4888" s="88"/>
      <c r="K4888" s="88"/>
      <c r="L4888" s="88"/>
      <c r="M4888" s="88"/>
      <c r="N4888" s="88"/>
      <c r="O4888" s="88"/>
      <c r="P4888" s="88"/>
      <c r="Q4888" s="88"/>
    </row>
    <row r="4889" spans="1:17">
      <c r="A4889" s="92"/>
      <c r="B4889" s="88"/>
      <c r="C4889" s="88"/>
      <c r="D4889" s="88"/>
      <c r="E4889" s="88"/>
      <c r="F4889" s="88"/>
      <c r="G4889" s="88"/>
      <c r="H4889" s="88"/>
      <c r="I4889" s="88"/>
      <c r="J4889" s="88"/>
      <c r="K4889" s="88"/>
      <c r="L4889" s="88"/>
      <c r="M4889" s="88"/>
      <c r="N4889" s="88"/>
      <c r="O4889" s="88"/>
      <c r="P4889" s="88"/>
      <c r="Q4889" s="88"/>
    </row>
    <row r="4890" spans="1:17">
      <c r="A4890" s="92"/>
      <c r="B4890" s="88"/>
      <c r="C4890" s="88"/>
      <c r="D4890" s="88"/>
      <c r="E4890" s="88"/>
      <c r="F4890" s="88"/>
      <c r="G4890" s="88"/>
      <c r="H4890" s="88"/>
      <c r="I4890" s="88"/>
      <c r="J4890" s="88"/>
      <c r="K4890" s="88"/>
      <c r="L4890" s="88"/>
      <c r="M4890" s="88"/>
      <c r="N4890" s="88"/>
      <c r="O4890" s="88"/>
      <c r="P4890" s="88"/>
      <c r="Q4890" s="88"/>
    </row>
    <row r="4891" spans="1:17">
      <c r="A4891" s="92"/>
      <c r="B4891" s="88"/>
      <c r="C4891" s="88"/>
      <c r="D4891" s="88"/>
      <c r="E4891" s="88"/>
      <c r="F4891" s="88"/>
      <c r="G4891" s="88"/>
      <c r="H4891" s="88"/>
      <c r="I4891" s="88"/>
      <c r="J4891" s="88"/>
      <c r="K4891" s="88"/>
      <c r="L4891" s="88"/>
      <c r="M4891" s="88"/>
      <c r="N4891" s="88"/>
      <c r="O4891" s="88"/>
      <c r="P4891" s="88"/>
      <c r="Q4891" s="88"/>
    </row>
    <row r="4892" spans="1:17">
      <c r="A4892" s="92"/>
      <c r="B4892" s="88"/>
      <c r="C4892" s="88"/>
      <c r="D4892" s="88"/>
      <c r="E4892" s="88"/>
      <c r="F4892" s="88"/>
      <c r="G4892" s="88"/>
      <c r="H4892" s="88"/>
      <c r="I4892" s="88"/>
      <c r="J4892" s="88"/>
      <c r="K4892" s="88"/>
      <c r="L4892" s="88"/>
      <c r="M4892" s="88"/>
      <c r="N4892" s="88"/>
      <c r="O4892" s="88"/>
      <c r="P4892" s="88"/>
      <c r="Q4892" s="88"/>
    </row>
    <row r="4893" spans="1:17">
      <c r="A4893" s="92"/>
      <c r="B4893" s="88"/>
      <c r="C4893" s="88"/>
      <c r="D4893" s="88"/>
      <c r="E4893" s="88"/>
      <c r="F4893" s="88"/>
      <c r="G4893" s="88"/>
      <c r="H4893" s="88"/>
      <c r="I4893" s="88"/>
      <c r="J4893" s="88"/>
      <c r="K4893" s="88"/>
      <c r="L4893" s="88"/>
      <c r="M4893" s="88"/>
      <c r="N4893" s="88"/>
      <c r="O4893" s="88"/>
      <c r="P4893" s="88"/>
      <c r="Q4893" s="88"/>
    </row>
    <row r="4894" spans="1:17">
      <c r="A4894" s="92"/>
      <c r="B4894" s="88"/>
      <c r="C4894" s="88"/>
      <c r="D4894" s="88"/>
      <c r="E4894" s="88"/>
      <c r="F4894" s="88"/>
      <c r="G4894" s="88"/>
      <c r="H4894" s="88"/>
      <c r="I4894" s="88"/>
      <c r="J4894" s="88"/>
      <c r="K4894" s="88"/>
      <c r="L4894" s="88"/>
      <c r="M4894" s="88"/>
      <c r="N4894" s="88"/>
      <c r="O4894" s="88"/>
      <c r="P4894" s="88"/>
      <c r="Q4894" s="88"/>
    </row>
    <row r="4895" spans="1:17">
      <c r="A4895" s="92"/>
      <c r="B4895" s="88"/>
      <c r="C4895" s="88"/>
      <c r="D4895" s="88"/>
      <c r="E4895" s="88"/>
      <c r="F4895" s="88"/>
      <c r="G4895" s="88"/>
      <c r="H4895" s="88"/>
      <c r="I4895" s="88"/>
      <c r="J4895" s="88"/>
      <c r="K4895" s="88"/>
      <c r="L4895" s="88"/>
      <c r="M4895" s="88"/>
      <c r="N4895" s="88"/>
      <c r="O4895" s="88"/>
      <c r="P4895" s="88"/>
      <c r="Q4895" s="88"/>
    </row>
    <row r="4896" spans="1:17">
      <c r="A4896" s="92"/>
      <c r="B4896" s="88"/>
      <c r="C4896" s="88"/>
      <c r="D4896" s="88"/>
      <c r="E4896" s="88"/>
      <c r="F4896" s="88"/>
      <c r="G4896" s="88"/>
      <c r="H4896" s="88"/>
      <c r="I4896" s="88"/>
      <c r="J4896" s="88"/>
      <c r="K4896" s="88"/>
      <c r="L4896" s="88"/>
      <c r="M4896" s="88"/>
      <c r="N4896" s="88"/>
      <c r="O4896" s="88"/>
      <c r="P4896" s="88"/>
      <c r="Q4896" s="88"/>
    </row>
    <row r="4897" spans="1:17">
      <c r="A4897" s="92"/>
      <c r="B4897" s="88"/>
      <c r="C4897" s="88"/>
      <c r="D4897" s="88"/>
      <c r="E4897" s="88"/>
      <c r="F4897" s="88"/>
      <c r="G4897" s="88"/>
      <c r="H4897" s="88"/>
      <c r="I4897" s="88"/>
      <c r="J4897" s="88"/>
      <c r="K4897" s="88"/>
      <c r="L4897" s="88"/>
      <c r="M4897" s="88"/>
      <c r="N4897" s="88"/>
      <c r="O4897" s="88"/>
      <c r="P4897" s="88"/>
      <c r="Q4897" s="88"/>
    </row>
    <row r="4898" spans="1:17">
      <c r="A4898" s="92"/>
      <c r="B4898" s="88"/>
      <c r="C4898" s="88"/>
      <c r="D4898" s="88"/>
      <c r="E4898" s="88"/>
      <c r="F4898" s="88"/>
      <c r="G4898" s="88"/>
      <c r="H4898" s="88"/>
      <c r="I4898" s="88"/>
      <c r="J4898" s="88"/>
      <c r="K4898" s="88"/>
      <c r="L4898" s="88"/>
      <c r="M4898" s="88"/>
      <c r="N4898" s="88"/>
      <c r="O4898" s="88"/>
      <c r="P4898" s="88"/>
      <c r="Q4898" s="88"/>
    </row>
    <row r="4899" spans="1:17">
      <c r="A4899" s="92"/>
      <c r="B4899" s="88"/>
      <c r="C4899" s="88"/>
      <c r="D4899" s="88"/>
      <c r="E4899" s="88"/>
      <c r="F4899" s="88"/>
      <c r="G4899" s="88"/>
      <c r="H4899" s="88"/>
      <c r="I4899" s="88"/>
      <c r="J4899" s="88"/>
      <c r="K4899" s="88"/>
      <c r="L4899" s="88"/>
      <c r="M4899" s="88"/>
      <c r="N4899" s="88"/>
      <c r="O4899" s="88"/>
      <c r="P4899" s="88"/>
      <c r="Q4899" s="88"/>
    </row>
    <row r="4900" spans="1:17">
      <c r="A4900" s="92"/>
      <c r="B4900" s="88"/>
      <c r="C4900" s="88"/>
      <c r="D4900" s="88"/>
      <c r="E4900" s="88"/>
      <c r="F4900" s="88"/>
      <c r="G4900" s="88"/>
      <c r="H4900" s="88"/>
      <c r="I4900" s="88"/>
      <c r="J4900" s="88"/>
      <c r="K4900" s="88"/>
      <c r="L4900" s="88"/>
      <c r="M4900" s="88"/>
      <c r="N4900" s="88"/>
      <c r="O4900" s="88"/>
      <c r="P4900" s="88"/>
      <c r="Q4900" s="88"/>
    </row>
    <row r="4901" spans="1:17">
      <c r="A4901" s="92"/>
      <c r="B4901" s="88"/>
      <c r="C4901" s="88"/>
      <c r="D4901" s="88"/>
      <c r="E4901" s="88"/>
      <c r="F4901" s="88"/>
      <c r="G4901" s="88"/>
      <c r="H4901" s="88"/>
      <c r="I4901" s="88"/>
      <c r="J4901" s="88"/>
      <c r="K4901" s="88"/>
      <c r="L4901" s="88"/>
      <c r="M4901" s="88"/>
      <c r="N4901" s="88"/>
      <c r="O4901" s="88"/>
      <c r="P4901" s="88"/>
      <c r="Q4901" s="88"/>
    </row>
    <row r="4902" spans="1:17">
      <c r="A4902" s="92"/>
      <c r="B4902" s="88"/>
      <c r="C4902" s="88"/>
      <c r="D4902" s="88"/>
      <c r="E4902" s="88"/>
      <c r="F4902" s="88"/>
      <c r="G4902" s="88"/>
      <c r="H4902" s="88"/>
      <c r="I4902" s="88"/>
      <c r="J4902" s="88"/>
      <c r="K4902" s="88"/>
      <c r="L4902" s="88"/>
      <c r="M4902" s="88"/>
      <c r="N4902" s="88"/>
      <c r="O4902" s="88"/>
      <c r="P4902" s="88"/>
      <c r="Q4902" s="88"/>
    </row>
    <row r="4903" spans="1:17">
      <c r="A4903" s="92"/>
      <c r="B4903" s="88"/>
      <c r="C4903" s="88"/>
      <c r="D4903" s="88"/>
      <c r="E4903" s="88"/>
      <c r="F4903" s="88"/>
      <c r="G4903" s="88"/>
      <c r="H4903" s="88"/>
      <c r="I4903" s="88"/>
      <c r="J4903" s="88"/>
      <c r="K4903" s="88"/>
      <c r="L4903" s="88"/>
      <c r="M4903" s="88"/>
      <c r="N4903" s="88"/>
      <c r="O4903" s="88"/>
      <c r="P4903" s="88"/>
      <c r="Q4903" s="88"/>
    </row>
    <row r="4904" spans="1:17">
      <c r="A4904" s="92"/>
      <c r="B4904" s="88"/>
      <c r="C4904" s="88"/>
      <c r="D4904" s="88"/>
      <c r="E4904" s="88"/>
      <c r="F4904" s="88"/>
      <c r="G4904" s="88"/>
      <c r="H4904" s="88"/>
      <c r="I4904" s="88"/>
      <c r="J4904" s="88"/>
      <c r="K4904" s="88"/>
      <c r="L4904" s="88"/>
      <c r="M4904" s="88"/>
      <c r="N4904" s="88"/>
      <c r="O4904" s="88"/>
      <c r="P4904" s="88"/>
      <c r="Q4904" s="88"/>
    </row>
    <row r="4905" spans="1:17">
      <c r="A4905" s="92"/>
      <c r="B4905" s="88"/>
      <c r="C4905" s="88"/>
      <c r="D4905" s="88"/>
      <c r="E4905" s="88"/>
      <c r="F4905" s="88"/>
      <c r="G4905" s="88"/>
      <c r="H4905" s="88"/>
      <c r="I4905" s="88"/>
      <c r="J4905" s="88"/>
      <c r="K4905" s="88"/>
      <c r="L4905" s="88"/>
      <c r="M4905" s="88"/>
      <c r="N4905" s="88"/>
      <c r="O4905" s="88"/>
      <c r="P4905" s="88"/>
      <c r="Q4905" s="88"/>
    </row>
    <row r="4906" spans="1:17">
      <c r="A4906" s="92"/>
      <c r="B4906" s="88"/>
      <c r="C4906" s="88"/>
      <c r="D4906" s="88"/>
      <c r="E4906" s="88"/>
      <c r="F4906" s="88"/>
      <c r="G4906" s="88"/>
      <c r="H4906" s="88"/>
      <c r="I4906" s="88"/>
      <c r="J4906" s="88"/>
      <c r="K4906" s="88"/>
      <c r="L4906" s="88"/>
      <c r="M4906" s="88"/>
      <c r="N4906" s="88"/>
      <c r="O4906" s="88"/>
      <c r="P4906" s="88"/>
      <c r="Q4906" s="88"/>
    </row>
    <row r="4907" spans="1:17">
      <c r="A4907" s="92"/>
      <c r="B4907" s="88"/>
      <c r="C4907" s="88"/>
      <c r="D4907" s="88"/>
      <c r="E4907" s="88"/>
      <c r="F4907" s="88"/>
      <c r="G4907" s="88"/>
      <c r="H4907" s="88"/>
      <c r="I4907" s="88"/>
      <c r="J4907" s="88"/>
      <c r="K4907" s="88"/>
      <c r="L4907" s="88"/>
      <c r="M4907" s="88"/>
      <c r="N4907" s="88"/>
      <c r="O4907" s="88"/>
      <c r="P4907" s="88"/>
      <c r="Q4907" s="88"/>
    </row>
    <row r="4908" spans="1:17">
      <c r="A4908" s="92"/>
      <c r="B4908" s="88"/>
      <c r="C4908" s="88"/>
      <c r="D4908" s="88"/>
      <c r="E4908" s="88"/>
      <c r="F4908" s="88"/>
      <c r="G4908" s="88"/>
      <c r="H4908" s="88"/>
      <c r="I4908" s="88"/>
      <c r="J4908" s="88"/>
      <c r="K4908" s="88"/>
      <c r="L4908" s="88"/>
      <c r="M4908" s="88"/>
      <c r="N4908" s="88"/>
      <c r="O4908" s="88"/>
      <c r="P4908" s="88"/>
      <c r="Q4908" s="88"/>
    </row>
    <row r="4909" spans="1:17">
      <c r="A4909" s="92"/>
      <c r="B4909" s="88"/>
      <c r="C4909" s="88"/>
      <c r="D4909" s="88"/>
      <c r="E4909" s="88"/>
      <c r="F4909" s="88"/>
      <c r="G4909" s="88"/>
      <c r="H4909" s="88"/>
      <c r="I4909" s="88"/>
      <c r="J4909" s="88"/>
      <c r="K4909" s="88"/>
      <c r="L4909" s="88"/>
      <c r="M4909" s="88"/>
      <c r="N4909" s="88"/>
      <c r="O4909" s="88"/>
      <c r="P4909" s="88"/>
      <c r="Q4909" s="88"/>
    </row>
    <row r="4910" spans="1:17">
      <c r="A4910" s="92"/>
      <c r="B4910" s="88"/>
      <c r="C4910" s="88"/>
      <c r="D4910" s="88"/>
      <c r="E4910" s="88"/>
      <c r="F4910" s="88"/>
      <c r="G4910" s="88"/>
      <c r="H4910" s="88"/>
      <c r="I4910" s="88"/>
      <c r="J4910" s="88"/>
      <c r="K4910" s="88"/>
      <c r="L4910" s="88"/>
      <c r="M4910" s="88"/>
      <c r="N4910" s="88"/>
      <c r="O4910" s="88"/>
      <c r="P4910" s="88"/>
      <c r="Q4910" s="88"/>
    </row>
    <row r="4911" spans="1:17">
      <c r="A4911" s="92"/>
      <c r="B4911" s="88"/>
      <c r="C4911" s="88"/>
      <c r="D4911" s="88"/>
      <c r="E4911" s="88"/>
      <c r="F4911" s="88"/>
      <c r="G4911" s="88"/>
      <c r="H4911" s="88"/>
      <c r="I4911" s="88"/>
      <c r="J4911" s="88"/>
      <c r="K4911" s="88"/>
      <c r="L4911" s="88"/>
      <c r="M4911" s="88"/>
      <c r="N4911" s="88"/>
      <c r="O4911" s="88"/>
      <c r="P4911" s="88"/>
      <c r="Q4911" s="88"/>
    </row>
    <row r="4912" spans="1:17">
      <c r="A4912" s="92"/>
      <c r="B4912" s="88"/>
      <c r="C4912" s="88"/>
      <c r="D4912" s="88"/>
      <c r="E4912" s="88"/>
      <c r="F4912" s="88"/>
      <c r="G4912" s="88"/>
      <c r="H4912" s="88"/>
      <c r="I4912" s="88"/>
      <c r="J4912" s="88"/>
      <c r="K4912" s="88"/>
      <c r="L4912" s="88"/>
      <c r="M4912" s="88"/>
      <c r="N4912" s="88"/>
      <c r="O4912" s="88"/>
      <c r="P4912" s="88"/>
      <c r="Q4912" s="88"/>
    </row>
    <row r="4913" spans="1:17">
      <c r="A4913" s="92"/>
      <c r="B4913" s="88"/>
      <c r="C4913" s="88"/>
      <c r="D4913" s="88"/>
      <c r="E4913" s="88"/>
      <c r="F4913" s="88"/>
      <c r="G4913" s="88"/>
      <c r="H4913" s="88"/>
      <c r="I4913" s="88"/>
      <c r="J4913" s="88"/>
      <c r="K4913" s="88"/>
      <c r="L4913" s="88"/>
      <c r="M4913" s="88"/>
      <c r="N4913" s="88"/>
      <c r="O4913" s="88"/>
      <c r="P4913" s="88"/>
      <c r="Q4913" s="88"/>
    </row>
    <row r="4914" spans="1:17">
      <c r="A4914" s="92"/>
      <c r="B4914" s="88"/>
      <c r="C4914" s="88"/>
      <c r="D4914" s="88"/>
      <c r="E4914" s="88"/>
      <c r="F4914" s="88"/>
      <c r="G4914" s="88"/>
      <c r="H4914" s="88"/>
      <c r="I4914" s="88"/>
      <c r="J4914" s="88"/>
      <c r="K4914" s="88"/>
      <c r="L4914" s="88"/>
      <c r="M4914" s="88"/>
      <c r="N4914" s="88"/>
      <c r="O4914" s="88"/>
      <c r="P4914" s="88"/>
      <c r="Q4914" s="88"/>
    </row>
    <row r="4915" spans="1:17">
      <c r="A4915" s="92"/>
      <c r="B4915" s="88"/>
      <c r="C4915" s="88"/>
      <c r="D4915" s="88"/>
      <c r="E4915" s="88"/>
      <c r="F4915" s="88"/>
      <c r="G4915" s="88"/>
      <c r="H4915" s="88"/>
      <c r="I4915" s="88"/>
      <c r="J4915" s="88"/>
      <c r="K4915" s="88"/>
      <c r="L4915" s="88"/>
      <c r="M4915" s="88"/>
      <c r="N4915" s="88"/>
      <c r="O4915" s="88"/>
      <c r="P4915" s="88"/>
      <c r="Q4915" s="88"/>
    </row>
    <row r="4916" spans="1:17">
      <c r="A4916" s="92"/>
      <c r="B4916" s="88"/>
      <c r="C4916" s="88"/>
      <c r="D4916" s="88"/>
      <c r="E4916" s="88"/>
      <c r="F4916" s="88"/>
      <c r="G4916" s="88"/>
      <c r="H4916" s="88"/>
      <c r="I4916" s="88"/>
      <c r="J4916" s="88"/>
      <c r="K4916" s="88"/>
      <c r="L4916" s="88"/>
      <c r="M4916" s="88"/>
      <c r="N4916" s="88"/>
      <c r="O4916" s="88"/>
      <c r="P4916" s="88"/>
      <c r="Q4916" s="88"/>
    </row>
    <row r="4917" spans="1:17">
      <c r="A4917" s="92"/>
      <c r="B4917" s="88"/>
      <c r="C4917" s="88"/>
      <c r="D4917" s="88"/>
      <c r="E4917" s="88"/>
      <c r="F4917" s="88"/>
      <c r="G4917" s="88"/>
      <c r="H4917" s="88"/>
      <c r="I4917" s="88"/>
      <c r="J4917" s="88"/>
      <c r="K4917" s="88"/>
      <c r="L4917" s="88"/>
      <c r="M4917" s="88"/>
      <c r="N4917" s="88"/>
      <c r="O4917" s="88"/>
      <c r="P4917" s="88"/>
      <c r="Q4917" s="88"/>
    </row>
    <row r="4918" spans="1:17">
      <c r="A4918" s="92"/>
      <c r="B4918" s="88"/>
      <c r="C4918" s="88"/>
      <c r="D4918" s="88"/>
      <c r="E4918" s="88"/>
      <c r="F4918" s="88"/>
      <c r="G4918" s="88"/>
      <c r="H4918" s="88"/>
      <c r="I4918" s="88"/>
      <c r="J4918" s="88"/>
      <c r="K4918" s="88"/>
      <c r="L4918" s="88"/>
      <c r="M4918" s="88"/>
      <c r="N4918" s="88"/>
      <c r="O4918" s="88"/>
      <c r="P4918" s="88"/>
      <c r="Q4918" s="88"/>
    </row>
    <row r="4919" spans="1:17">
      <c r="A4919" s="92"/>
      <c r="B4919" s="88"/>
      <c r="C4919" s="88"/>
      <c r="D4919" s="88"/>
      <c r="E4919" s="88"/>
      <c r="F4919" s="88"/>
      <c r="G4919" s="88"/>
      <c r="H4919" s="88"/>
      <c r="I4919" s="88"/>
      <c r="J4919" s="88"/>
      <c r="K4919" s="88"/>
      <c r="L4919" s="88"/>
      <c r="M4919" s="88"/>
      <c r="N4919" s="88"/>
      <c r="O4919" s="88"/>
      <c r="P4919" s="88"/>
      <c r="Q4919" s="88"/>
    </row>
    <row r="4920" spans="1:17">
      <c r="A4920" s="92"/>
      <c r="B4920" s="88"/>
      <c r="C4920" s="88"/>
      <c r="D4920" s="88"/>
      <c r="E4920" s="88"/>
      <c r="F4920" s="88"/>
      <c r="G4920" s="88"/>
      <c r="H4920" s="88"/>
      <c r="I4920" s="88"/>
      <c r="J4920" s="88"/>
      <c r="K4920" s="88"/>
      <c r="L4920" s="88"/>
      <c r="M4920" s="88"/>
      <c r="N4920" s="88"/>
      <c r="O4920" s="88"/>
      <c r="P4920" s="88"/>
      <c r="Q4920" s="88"/>
    </row>
    <row r="4921" spans="1:17">
      <c r="A4921" s="92"/>
      <c r="B4921" s="88"/>
      <c r="C4921" s="88"/>
      <c r="D4921" s="88"/>
      <c r="E4921" s="88"/>
      <c r="F4921" s="88"/>
      <c r="G4921" s="88"/>
      <c r="H4921" s="88"/>
      <c r="I4921" s="88"/>
      <c r="J4921" s="88"/>
      <c r="K4921" s="88"/>
      <c r="L4921" s="88"/>
      <c r="M4921" s="88"/>
      <c r="N4921" s="88"/>
      <c r="O4921" s="88"/>
      <c r="P4921" s="88"/>
      <c r="Q4921" s="88"/>
    </row>
    <row r="4922" spans="1:17">
      <c r="A4922" s="92"/>
      <c r="B4922" s="88"/>
      <c r="C4922" s="88"/>
      <c r="D4922" s="88"/>
      <c r="E4922" s="88"/>
      <c r="F4922" s="88"/>
      <c r="G4922" s="88"/>
      <c r="H4922" s="88"/>
      <c r="I4922" s="88"/>
      <c r="J4922" s="88"/>
      <c r="K4922" s="88"/>
      <c r="L4922" s="88"/>
      <c r="M4922" s="88"/>
      <c r="N4922" s="88"/>
      <c r="O4922" s="88"/>
      <c r="P4922" s="88"/>
      <c r="Q4922" s="88"/>
    </row>
    <row r="4923" spans="1:17">
      <c r="A4923" s="92"/>
      <c r="B4923" s="88"/>
      <c r="C4923" s="88"/>
      <c r="D4923" s="88"/>
      <c r="E4923" s="88"/>
      <c r="F4923" s="88"/>
      <c r="G4923" s="88"/>
      <c r="H4923" s="88"/>
      <c r="I4923" s="88"/>
      <c r="J4923" s="88"/>
      <c r="K4923" s="88"/>
      <c r="L4923" s="88"/>
      <c r="M4923" s="88"/>
      <c r="N4923" s="88"/>
      <c r="O4923" s="88"/>
      <c r="P4923" s="88"/>
      <c r="Q4923" s="88"/>
    </row>
    <row r="4924" spans="1:17">
      <c r="A4924" s="92"/>
      <c r="B4924" s="88"/>
      <c r="C4924" s="88"/>
      <c r="D4924" s="88"/>
      <c r="E4924" s="88"/>
      <c r="F4924" s="88"/>
      <c r="G4924" s="88"/>
      <c r="H4924" s="88"/>
      <c r="I4924" s="88"/>
      <c r="J4924" s="88"/>
      <c r="K4924" s="88"/>
      <c r="L4924" s="88"/>
      <c r="M4924" s="88"/>
      <c r="N4924" s="88"/>
      <c r="O4924" s="88"/>
      <c r="P4924" s="88"/>
      <c r="Q4924" s="88"/>
    </row>
    <row r="4925" spans="1:17">
      <c r="A4925" s="92"/>
      <c r="B4925" s="88"/>
      <c r="C4925" s="88"/>
      <c r="D4925" s="88"/>
      <c r="E4925" s="88"/>
      <c r="F4925" s="88"/>
      <c r="G4925" s="88"/>
      <c r="H4925" s="88"/>
      <c r="I4925" s="88"/>
      <c r="J4925" s="88"/>
      <c r="K4925" s="88"/>
      <c r="L4925" s="88"/>
      <c r="M4925" s="88"/>
      <c r="N4925" s="88"/>
      <c r="O4925" s="88"/>
      <c r="P4925" s="88"/>
      <c r="Q4925" s="88"/>
    </row>
    <row r="4926" spans="1:17">
      <c r="A4926" s="92"/>
      <c r="B4926" s="88"/>
      <c r="C4926" s="88"/>
      <c r="D4926" s="88"/>
      <c r="E4926" s="88"/>
      <c r="F4926" s="88"/>
      <c r="G4926" s="88"/>
      <c r="H4926" s="88"/>
      <c r="I4926" s="88"/>
      <c r="J4926" s="88"/>
      <c r="K4926" s="88"/>
      <c r="L4926" s="88"/>
      <c r="M4926" s="88"/>
      <c r="N4926" s="88"/>
      <c r="O4926" s="88"/>
      <c r="P4926" s="88"/>
      <c r="Q4926" s="88"/>
    </row>
    <row r="4927" spans="1:17">
      <c r="A4927" s="92"/>
      <c r="B4927" s="88"/>
      <c r="C4927" s="88"/>
      <c r="D4927" s="88"/>
      <c r="E4927" s="88"/>
      <c r="F4927" s="88"/>
      <c r="G4927" s="88"/>
      <c r="H4927" s="88"/>
      <c r="I4927" s="88"/>
      <c r="J4927" s="88"/>
      <c r="K4927" s="88"/>
      <c r="L4927" s="88"/>
      <c r="M4927" s="88"/>
      <c r="N4927" s="88"/>
      <c r="O4927" s="88"/>
      <c r="P4927" s="88"/>
      <c r="Q4927" s="88"/>
    </row>
    <row r="4928" spans="1:17">
      <c r="A4928" s="92"/>
      <c r="B4928" s="88"/>
      <c r="C4928" s="88"/>
      <c r="D4928" s="88"/>
      <c r="E4928" s="88"/>
      <c r="F4928" s="88"/>
      <c r="G4928" s="88"/>
      <c r="H4928" s="88"/>
      <c r="I4928" s="88"/>
      <c r="J4928" s="88"/>
      <c r="K4928" s="88"/>
      <c r="L4928" s="88"/>
      <c r="M4928" s="88"/>
      <c r="N4928" s="88"/>
      <c r="O4928" s="88"/>
      <c r="P4928" s="88"/>
      <c r="Q4928" s="88"/>
    </row>
    <row r="4929" spans="1:17">
      <c r="A4929" s="92"/>
      <c r="B4929" s="88"/>
      <c r="C4929" s="88"/>
      <c r="D4929" s="88"/>
      <c r="E4929" s="88"/>
      <c r="F4929" s="88"/>
      <c r="G4929" s="88"/>
      <c r="H4929" s="88"/>
      <c r="I4929" s="88"/>
      <c r="J4929" s="88"/>
      <c r="K4929" s="88"/>
      <c r="L4929" s="88"/>
      <c r="M4929" s="88"/>
      <c r="N4929" s="88"/>
      <c r="O4929" s="88"/>
      <c r="P4929" s="88"/>
      <c r="Q4929" s="88"/>
    </row>
    <row r="4930" spans="1:17">
      <c r="A4930" s="92"/>
      <c r="B4930" s="88"/>
      <c r="C4930" s="88"/>
      <c r="D4930" s="88"/>
      <c r="E4930" s="88"/>
      <c r="F4930" s="88"/>
      <c r="G4930" s="88"/>
      <c r="H4930" s="88"/>
      <c r="I4930" s="88"/>
      <c r="J4930" s="88"/>
      <c r="K4930" s="88"/>
      <c r="L4930" s="88"/>
      <c r="M4930" s="88"/>
      <c r="N4930" s="88"/>
      <c r="O4930" s="88"/>
      <c r="P4930" s="88"/>
      <c r="Q4930" s="88"/>
    </row>
    <row r="4931" spans="1:17">
      <c r="A4931" s="92"/>
      <c r="B4931" s="88"/>
      <c r="C4931" s="88"/>
      <c r="D4931" s="88"/>
      <c r="E4931" s="88"/>
      <c r="F4931" s="88"/>
      <c r="G4931" s="88"/>
      <c r="H4931" s="88"/>
      <c r="I4931" s="88"/>
      <c r="J4931" s="88"/>
      <c r="K4931" s="88"/>
      <c r="L4931" s="88"/>
      <c r="M4931" s="88"/>
      <c r="N4931" s="88"/>
      <c r="O4931" s="88"/>
      <c r="P4931" s="88"/>
      <c r="Q4931" s="88"/>
    </row>
    <row r="4932" spans="1:17">
      <c r="A4932" s="92"/>
      <c r="B4932" s="88"/>
      <c r="C4932" s="88"/>
      <c r="D4932" s="88"/>
      <c r="E4932" s="88"/>
      <c r="F4932" s="88"/>
      <c r="G4932" s="88"/>
      <c r="H4932" s="88"/>
      <c r="I4932" s="88"/>
      <c r="J4932" s="88"/>
      <c r="K4932" s="88"/>
      <c r="L4932" s="88"/>
      <c r="M4932" s="88"/>
      <c r="N4932" s="88"/>
      <c r="O4932" s="88"/>
      <c r="P4932" s="88"/>
      <c r="Q4932" s="88"/>
    </row>
    <row r="4933" spans="1:17">
      <c r="A4933" s="92"/>
      <c r="B4933" s="88"/>
      <c r="C4933" s="88"/>
      <c r="D4933" s="88"/>
      <c r="E4933" s="88"/>
      <c r="F4933" s="88"/>
      <c r="G4933" s="88"/>
      <c r="H4933" s="88"/>
      <c r="I4933" s="88"/>
      <c r="J4933" s="88"/>
      <c r="K4933" s="88"/>
      <c r="L4933" s="88"/>
      <c r="M4933" s="88"/>
      <c r="N4933" s="88"/>
      <c r="O4933" s="88"/>
      <c r="P4933" s="88"/>
      <c r="Q4933" s="88"/>
    </row>
    <row r="4934" spans="1:17">
      <c r="A4934" s="92"/>
      <c r="B4934" s="88"/>
      <c r="C4934" s="88"/>
      <c r="D4934" s="88"/>
      <c r="E4934" s="88"/>
      <c r="F4934" s="88"/>
      <c r="G4934" s="88"/>
      <c r="H4934" s="88"/>
      <c r="I4934" s="88"/>
      <c r="J4934" s="88"/>
      <c r="K4934" s="88"/>
      <c r="L4934" s="88"/>
      <c r="M4934" s="88"/>
      <c r="N4934" s="88"/>
      <c r="O4934" s="88"/>
      <c r="P4934" s="88"/>
      <c r="Q4934" s="88"/>
    </row>
    <row r="4935" spans="1:17">
      <c r="A4935" s="92"/>
      <c r="B4935" s="88"/>
      <c r="C4935" s="88"/>
      <c r="D4935" s="88"/>
      <c r="E4935" s="88"/>
      <c r="F4935" s="88"/>
      <c r="G4935" s="88"/>
      <c r="H4935" s="88"/>
      <c r="I4935" s="88"/>
      <c r="J4935" s="88"/>
      <c r="K4935" s="88"/>
      <c r="L4935" s="88"/>
      <c r="M4935" s="88"/>
      <c r="N4935" s="88"/>
      <c r="O4935" s="88"/>
      <c r="P4935" s="88"/>
      <c r="Q4935" s="88"/>
    </row>
    <row r="4936" spans="1:17">
      <c r="A4936" s="92"/>
      <c r="B4936" s="88"/>
      <c r="C4936" s="88"/>
      <c r="D4936" s="88"/>
      <c r="E4936" s="88"/>
      <c r="F4936" s="88"/>
      <c r="G4936" s="88"/>
      <c r="H4936" s="88"/>
      <c r="I4936" s="88"/>
      <c r="J4936" s="88"/>
      <c r="K4936" s="88"/>
      <c r="L4936" s="88"/>
      <c r="M4936" s="88"/>
      <c r="N4936" s="88"/>
      <c r="O4936" s="88"/>
      <c r="P4936" s="88"/>
      <c r="Q4936" s="88"/>
    </row>
    <row r="4937" spans="1:17">
      <c r="A4937" s="92"/>
      <c r="B4937" s="88"/>
      <c r="C4937" s="88"/>
      <c r="D4937" s="88"/>
      <c r="E4937" s="88"/>
      <c r="F4937" s="88"/>
      <c r="G4937" s="88"/>
      <c r="H4937" s="88"/>
      <c r="I4937" s="88"/>
      <c r="J4937" s="88"/>
      <c r="K4937" s="88"/>
      <c r="L4937" s="88"/>
      <c r="M4937" s="88"/>
      <c r="N4937" s="88"/>
      <c r="O4937" s="88"/>
      <c r="P4937" s="88"/>
      <c r="Q4937" s="88"/>
    </row>
    <row r="4938" spans="1:17">
      <c r="A4938" s="92"/>
      <c r="B4938" s="88"/>
      <c r="C4938" s="88"/>
      <c r="D4938" s="88"/>
      <c r="E4938" s="88"/>
      <c r="F4938" s="88"/>
      <c r="G4938" s="88"/>
      <c r="H4938" s="88"/>
      <c r="I4938" s="88"/>
      <c r="J4938" s="88"/>
      <c r="K4938" s="88"/>
      <c r="L4938" s="88"/>
      <c r="M4938" s="88"/>
      <c r="N4938" s="88"/>
      <c r="O4938" s="88"/>
      <c r="P4938" s="88"/>
      <c r="Q4938" s="88"/>
    </row>
    <row r="4939" spans="1:17">
      <c r="A4939" s="92"/>
      <c r="B4939" s="88"/>
      <c r="C4939" s="88"/>
      <c r="D4939" s="88"/>
      <c r="E4939" s="88"/>
      <c r="F4939" s="88"/>
      <c r="G4939" s="88"/>
      <c r="H4939" s="88"/>
      <c r="I4939" s="88"/>
      <c r="J4939" s="88"/>
      <c r="K4939" s="88"/>
      <c r="L4939" s="88"/>
      <c r="M4939" s="88"/>
      <c r="N4939" s="88"/>
      <c r="O4939" s="88"/>
      <c r="P4939" s="88"/>
      <c r="Q4939" s="88"/>
    </row>
    <row r="4940" spans="1:17">
      <c r="A4940" s="92"/>
      <c r="B4940" s="88"/>
      <c r="C4940" s="88"/>
      <c r="D4940" s="88"/>
      <c r="E4940" s="88"/>
      <c r="F4940" s="88"/>
      <c r="G4940" s="88"/>
      <c r="H4940" s="88"/>
      <c r="I4940" s="88"/>
      <c r="J4940" s="88"/>
      <c r="K4940" s="88"/>
      <c r="L4940" s="88"/>
      <c r="M4940" s="88"/>
      <c r="N4940" s="88"/>
      <c r="O4940" s="88"/>
      <c r="P4940" s="88"/>
      <c r="Q4940" s="88"/>
    </row>
    <row r="4941" spans="1:17">
      <c r="A4941" s="92"/>
      <c r="B4941" s="88"/>
      <c r="C4941" s="88"/>
      <c r="D4941" s="88"/>
      <c r="E4941" s="88"/>
      <c r="F4941" s="88"/>
      <c r="G4941" s="88"/>
      <c r="H4941" s="88"/>
      <c r="I4941" s="88"/>
      <c r="J4941" s="88"/>
      <c r="K4941" s="88"/>
      <c r="L4941" s="88"/>
      <c r="M4941" s="88"/>
      <c r="N4941" s="88"/>
      <c r="O4941" s="88"/>
      <c r="P4941" s="88"/>
      <c r="Q4941" s="88"/>
    </row>
    <row r="4942" spans="1:17">
      <c r="A4942" s="92"/>
      <c r="B4942" s="88"/>
      <c r="C4942" s="88"/>
      <c r="D4942" s="88"/>
      <c r="E4942" s="88"/>
      <c r="F4942" s="88"/>
      <c r="G4942" s="88"/>
      <c r="H4942" s="88"/>
      <c r="I4942" s="88"/>
      <c r="J4942" s="88"/>
      <c r="K4942" s="88"/>
      <c r="L4942" s="88"/>
      <c r="M4942" s="88"/>
      <c r="N4942" s="88"/>
      <c r="O4942" s="88"/>
      <c r="P4942" s="88"/>
      <c r="Q4942" s="88"/>
    </row>
    <row r="4943" spans="1:17">
      <c r="A4943" s="92"/>
      <c r="B4943" s="88"/>
      <c r="C4943" s="88"/>
      <c r="D4943" s="88"/>
      <c r="E4943" s="88"/>
      <c r="F4943" s="88"/>
      <c r="G4943" s="88"/>
      <c r="H4943" s="88"/>
      <c r="I4943" s="88"/>
      <c r="J4943" s="88"/>
      <c r="K4943" s="88"/>
      <c r="L4943" s="88"/>
      <c r="M4943" s="88"/>
      <c r="N4943" s="88"/>
      <c r="O4943" s="88"/>
      <c r="P4943" s="88"/>
      <c r="Q4943" s="88"/>
    </row>
    <row r="4944" spans="1:17">
      <c r="A4944" s="92"/>
      <c r="B4944" s="88"/>
      <c r="C4944" s="88"/>
      <c r="D4944" s="88"/>
      <c r="E4944" s="88"/>
      <c r="F4944" s="88"/>
      <c r="G4944" s="88"/>
      <c r="H4944" s="88"/>
      <c r="I4944" s="88"/>
      <c r="J4944" s="88"/>
      <c r="K4944" s="88"/>
      <c r="L4944" s="88"/>
      <c r="M4944" s="88"/>
      <c r="N4944" s="88"/>
      <c r="O4944" s="88"/>
      <c r="P4944" s="88"/>
      <c r="Q4944" s="88"/>
    </row>
    <row r="4945" spans="1:17">
      <c r="A4945" s="92"/>
      <c r="B4945" s="88"/>
      <c r="C4945" s="88"/>
      <c r="D4945" s="88"/>
      <c r="E4945" s="88"/>
      <c r="F4945" s="88"/>
      <c r="G4945" s="88"/>
      <c r="H4945" s="88"/>
      <c r="I4945" s="88"/>
      <c r="J4945" s="88"/>
      <c r="K4945" s="88"/>
      <c r="L4945" s="88"/>
      <c r="M4945" s="88"/>
      <c r="N4945" s="88"/>
      <c r="O4945" s="88"/>
      <c r="P4945" s="88"/>
      <c r="Q4945" s="88"/>
    </row>
    <row r="4946" spans="1:17">
      <c r="A4946" s="92"/>
      <c r="B4946" s="88"/>
      <c r="C4946" s="88"/>
      <c r="D4946" s="88"/>
      <c r="E4946" s="88"/>
      <c r="F4946" s="88"/>
      <c r="G4946" s="88"/>
      <c r="H4946" s="88"/>
      <c r="I4946" s="88"/>
      <c r="J4946" s="88"/>
      <c r="K4946" s="88"/>
      <c r="L4946" s="88"/>
      <c r="M4946" s="88"/>
      <c r="N4946" s="88"/>
      <c r="O4946" s="88"/>
      <c r="P4946" s="88"/>
      <c r="Q4946" s="88"/>
    </row>
    <row r="4947" spans="1:17">
      <c r="A4947" s="92"/>
      <c r="B4947" s="88"/>
      <c r="C4947" s="88"/>
      <c r="D4947" s="88"/>
      <c r="E4947" s="88"/>
      <c r="F4947" s="88"/>
      <c r="G4947" s="88"/>
      <c r="H4947" s="88"/>
      <c r="I4947" s="88"/>
      <c r="J4947" s="88"/>
      <c r="K4947" s="88"/>
      <c r="L4947" s="88"/>
      <c r="M4947" s="88"/>
      <c r="N4947" s="88"/>
      <c r="O4947" s="88"/>
      <c r="P4947" s="88"/>
      <c r="Q4947" s="88"/>
    </row>
    <row r="4948" spans="1:17">
      <c r="A4948" s="92"/>
      <c r="B4948" s="88"/>
      <c r="C4948" s="88"/>
      <c r="D4948" s="88"/>
      <c r="E4948" s="88"/>
      <c r="F4948" s="88"/>
      <c r="G4948" s="88"/>
      <c r="H4948" s="88"/>
      <c r="I4948" s="88"/>
      <c r="J4948" s="88"/>
      <c r="K4948" s="88"/>
      <c r="L4948" s="88"/>
      <c r="M4948" s="88"/>
      <c r="N4948" s="88"/>
      <c r="O4948" s="88"/>
      <c r="P4948" s="88"/>
      <c r="Q4948" s="88"/>
    </row>
    <row r="4949" spans="1:17">
      <c r="A4949" s="92"/>
      <c r="B4949" s="88"/>
      <c r="C4949" s="88"/>
      <c r="D4949" s="88"/>
      <c r="E4949" s="88"/>
      <c r="F4949" s="88"/>
      <c r="G4949" s="88"/>
      <c r="H4949" s="88"/>
      <c r="I4949" s="88"/>
      <c r="J4949" s="88"/>
      <c r="K4949" s="88"/>
      <c r="L4949" s="88"/>
      <c r="M4949" s="88"/>
      <c r="N4949" s="88"/>
      <c r="O4949" s="88"/>
      <c r="P4949" s="88"/>
      <c r="Q4949" s="88"/>
    </row>
    <row r="4950" spans="1:17">
      <c r="A4950" s="92"/>
      <c r="B4950" s="88"/>
      <c r="C4950" s="88"/>
      <c r="D4950" s="88"/>
      <c r="E4950" s="88"/>
      <c r="F4950" s="88"/>
      <c r="G4950" s="88"/>
      <c r="H4950" s="88"/>
      <c r="I4950" s="88"/>
      <c r="J4950" s="88"/>
      <c r="K4950" s="88"/>
      <c r="L4950" s="88"/>
      <c r="M4950" s="88"/>
      <c r="N4950" s="88"/>
      <c r="O4950" s="88"/>
      <c r="P4950" s="88"/>
      <c r="Q4950" s="88"/>
    </row>
    <row r="4951" spans="1:17">
      <c r="A4951" s="92"/>
      <c r="B4951" s="88"/>
      <c r="C4951" s="88"/>
      <c r="D4951" s="88"/>
      <c r="E4951" s="88"/>
      <c r="F4951" s="88"/>
      <c r="G4951" s="88"/>
      <c r="H4951" s="88"/>
      <c r="I4951" s="88"/>
      <c r="J4951" s="88"/>
      <c r="K4951" s="88"/>
      <c r="L4951" s="88"/>
      <c r="M4951" s="88"/>
      <c r="N4951" s="88"/>
      <c r="O4951" s="88"/>
      <c r="P4951" s="88"/>
      <c r="Q4951" s="88"/>
    </row>
    <row r="4952" spans="1:17">
      <c r="A4952" s="92"/>
      <c r="B4952" s="88"/>
      <c r="C4952" s="88"/>
      <c r="D4952" s="88"/>
      <c r="E4952" s="88"/>
      <c r="F4952" s="88"/>
      <c r="G4952" s="88"/>
      <c r="H4952" s="88"/>
      <c r="I4952" s="88"/>
      <c r="J4952" s="88"/>
      <c r="K4952" s="88"/>
      <c r="L4952" s="88"/>
      <c r="M4952" s="88"/>
      <c r="N4952" s="88"/>
      <c r="O4952" s="88"/>
      <c r="P4952" s="88"/>
      <c r="Q4952" s="88"/>
    </row>
    <row r="4953" spans="1:17">
      <c r="A4953" s="92"/>
      <c r="B4953" s="88"/>
      <c r="C4953" s="88"/>
      <c r="D4953" s="88"/>
      <c r="E4953" s="88"/>
      <c r="F4953" s="88"/>
      <c r="G4953" s="88"/>
      <c r="H4953" s="88"/>
      <c r="I4953" s="88"/>
      <c r="J4953" s="88"/>
      <c r="K4953" s="88"/>
      <c r="L4953" s="88"/>
      <c r="M4953" s="88"/>
      <c r="N4953" s="88"/>
      <c r="O4953" s="88"/>
      <c r="P4953" s="88"/>
      <c r="Q4953" s="88"/>
    </row>
    <row r="4954" spans="1:17">
      <c r="A4954" s="92"/>
      <c r="B4954" s="88"/>
      <c r="C4954" s="88"/>
      <c r="D4954" s="88"/>
      <c r="E4954" s="88"/>
      <c r="F4954" s="88"/>
      <c r="G4954" s="88"/>
      <c r="H4954" s="88"/>
      <c r="I4954" s="88"/>
      <c r="J4954" s="88"/>
      <c r="K4954" s="88"/>
      <c r="L4954" s="88"/>
      <c r="M4954" s="88"/>
      <c r="N4954" s="88"/>
      <c r="O4954" s="88"/>
      <c r="P4954" s="88"/>
      <c r="Q4954" s="88"/>
    </row>
    <row r="4955" spans="1:17">
      <c r="A4955" s="92"/>
      <c r="B4955" s="88"/>
      <c r="C4955" s="88"/>
      <c r="D4955" s="88"/>
      <c r="E4955" s="88"/>
      <c r="F4955" s="88"/>
      <c r="G4955" s="88"/>
      <c r="H4955" s="88"/>
      <c r="I4955" s="88"/>
      <c r="J4955" s="88"/>
      <c r="K4955" s="88"/>
      <c r="L4955" s="88"/>
      <c r="M4955" s="88"/>
      <c r="N4955" s="88"/>
      <c r="O4955" s="88"/>
      <c r="P4955" s="88"/>
      <c r="Q4955" s="88"/>
    </row>
    <row r="4956" spans="1:17">
      <c r="A4956" s="92"/>
      <c r="B4956" s="88"/>
      <c r="C4956" s="88"/>
      <c r="D4956" s="88"/>
      <c r="E4956" s="88"/>
      <c r="F4956" s="88"/>
      <c r="G4956" s="88"/>
      <c r="H4956" s="88"/>
      <c r="I4956" s="88"/>
      <c r="J4956" s="88"/>
      <c r="K4956" s="88"/>
      <c r="L4956" s="88"/>
      <c r="M4956" s="88"/>
      <c r="N4956" s="88"/>
      <c r="O4956" s="88"/>
      <c r="P4956" s="88"/>
      <c r="Q4956" s="88"/>
    </row>
    <row r="4957" spans="1:17">
      <c r="A4957" s="92"/>
      <c r="B4957" s="88"/>
      <c r="C4957" s="88"/>
      <c r="D4957" s="88"/>
      <c r="E4957" s="88"/>
      <c r="F4957" s="88"/>
      <c r="G4957" s="88"/>
      <c r="H4957" s="88"/>
      <c r="I4957" s="88"/>
      <c r="J4957" s="88"/>
      <c r="K4957" s="88"/>
      <c r="L4957" s="88"/>
      <c r="M4957" s="88"/>
      <c r="N4957" s="88"/>
      <c r="O4957" s="88"/>
      <c r="P4957" s="88"/>
      <c r="Q4957" s="88"/>
    </row>
    <row r="4958" spans="1:17">
      <c r="A4958" s="92"/>
      <c r="B4958" s="88"/>
      <c r="C4958" s="88"/>
      <c r="D4958" s="88"/>
      <c r="E4958" s="88"/>
      <c r="F4958" s="88"/>
      <c r="G4958" s="88"/>
      <c r="H4958" s="88"/>
      <c r="I4958" s="88"/>
      <c r="J4958" s="88"/>
      <c r="K4958" s="88"/>
      <c r="L4958" s="88"/>
      <c r="M4958" s="88"/>
      <c r="N4958" s="88"/>
      <c r="O4958" s="88"/>
      <c r="P4958" s="88"/>
      <c r="Q4958" s="88"/>
    </row>
    <row r="4959" spans="1:17">
      <c r="A4959" s="92"/>
      <c r="B4959" s="88"/>
      <c r="C4959" s="88"/>
      <c r="D4959" s="88"/>
      <c r="E4959" s="88"/>
      <c r="F4959" s="88"/>
      <c r="G4959" s="88"/>
      <c r="H4959" s="88"/>
      <c r="I4959" s="88"/>
      <c r="J4959" s="88"/>
      <c r="K4959" s="88"/>
      <c r="L4959" s="88"/>
      <c r="M4959" s="88"/>
      <c r="N4959" s="88"/>
      <c r="O4959" s="88"/>
      <c r="P4959" s="88"/>
      <c r="Q4959" s="88"/>
    </row>
    <row r="4960" spans="1:17">
      <c r="A4960" s="92"/>
      <c r="B4960" s="88"/>
      <c r="C4960" s="88"/>
      <c r="D4960" s="88"/>
      <c r="E4960" s="88"/>
      <c r="F4960" s="88"/>
      <c r="G4960" s="88"/>
      <c r="H4960" s="88"/>
      <c r="I4960" s="88"/>
      <c r="J4960" s="88"/>
      <c r="K4960" s="88"/>
      <c r="L4960" s="88"/>
      <c r="M4960" s="88"/>
      <c r="N4960" s="88"/>
      <c r="O4960" s="88"/>
      <c r="P4960" s="88"/>
      <c r="Q4960" s="88"/>
    </row>
    <row r="4961" spans="1:17">
      <c r="A4961" s="92"/>
      <c r="B4961" s="88"/>
      <c r="C4961" s="88"/>
      <c r="D4961" s="88"/>
      <c r="E4961" s="88"/>
      <c r="F4961" s="88"/>
      <c r="G4961" s="88"/>
      <c r="H4961" s="88"/>
      <c r="I4961" s="88"/>
      <c r="J4961" s="88"/>
      <c r="K4961" s="88"/>
      <c r="L4961" s="88"/>
      <c r="M4961" s="88"/>
      <c r="N4961" s="88"/>
      <c r="O4961" s="88"/>
      <c r="P4961" s="88"/>
      <c r="Q4961" s="88"/>
    </row>
    <row r="4962" spans="1:17">
      <c r="A4962" s="92"/>
      <c r="B4962" s="88"/>
      <c r="C4962" s="88"/>
      <c r="D4962" s="88"/>
      <c r="E4962" s="88"/>
      <c r="F4962" s="88"/>
      <c r="G4962" s="88"/>
      <c r="H4962" s="88"/>
      <c r="I4962" s="88"/>
      <c r="J4962" s="88"/>
      <c r="K4962" s="88"/>
      <c r="L4962" s="88"/>
      <c r="M4962" s="88"/>
      <c r="N4962" s="88"/>
      <c r="O4962" s="88"/>
      <c r="P4962" s="88"/>
      <c r="Q4962" s="88"/>
    </row>
    <row r="4963" spans="1:17">
      <c r="A4963" s="92"/>
      <c r="B4963" s="88"/>
      <c r="C4963" s="88"/>
      <c r="D4963" s="88"/>
      <c r="E4963" s="88"/>
      <c r="F4963" s="88"/>
      <c r="G4963" s="88"/>
      <c r="H4963" s="88"/>
      <c r="I4963" s="88"/>
      <c r="J4963" s="88"/>
      <c r="K4963" s="88"/>
      <c r="L4963" s="88"/>
      <c r="M4963" s="88"/>
      <c r="N4963" s="88"/>
      <c r="O4963" s="88"/>
      <c r="P4963" s="88"/>
      <c r="Q4963" s="88"/>
    </row>
    <row r="4964" spans="1:17">
      <c r="A4964" s="92"/>
      <c r="B4964" s="88"/>
      <c r="C4964" s="88"/>
      <c r="D4964" s="88"/>
      <c r="E4964" s="88"/>
      <c r="F4964" s="88"/>
      <c r="G4964" s="88"/>
      <c r="H4964" s="88"/>
      <c r="I4964" s="88"/>
      <c r="J4964" s="88"/>
      <c r="K4964" s="88"/>
      <c r="L4964" s="88"/>
      <c r="M4964" s="88"/>
      <c r="N4964" s="88"/>
      <c r="O4964" s="88"/>
      <c r="P4964" s="88"/>
      <c r="Q4964" s="88"/>
    </row>
    <row r="4965" spans="1:17">
      <c r="A4965" s="92"/>
      <c r="B4965" s="88"/>
      <c r="C4965" s="88"/>
      <c r="D4965" s="88"/>
      <c r="E4965" s="88"/>
      <c r="F4965" s="88"/>
      <c r="G4965" s="88"/>
      <c r="H4965" s="88"/>
      <c r="I4965" s="88"/>
      <c r="J4965" s="88"/>
      <c r="K4965" s="88"/>
      <c r="L4965" s="88"/>
      <c r="M4965" s="88"/>
      <c r="N4965" s="88"/>
      <c r="O4965" s="88"/>
      <c r="P4965" s="88"/>
      <c r="Q4965" s="88"/>
    </row>
    <row r="4966" spans="1:17">
      <c r="A4966" s="92"/>
      <c r="B4966" s="88"/>
      <c r="C4966" s="88"/>
      <c r="D4966" s="88"/>
      <c r="E4966" s="88"/>
      <c r="F4966" s="88"/>
      <c r="G4966" s="88"/>
      <c r="H4966" s="88"/>
      <c r="I4966" s="88"/>
      <c r="J4966" s="88"/>
      <c r="K4966" s="88"/>
      <c r="L4966" s="88"/>
      <c r="M4966" s="88"/>
      <c r="N4966" s="88"/>
      <c r="O4966" s="88"/>
      <c r="P4966" s="88"/>
      <c r="Q4966" s="88"/>
    </row>
    <row r="4967" spans="1:17">
      <c r="A4967" s="92"/>
      <c r="B4967" s="88"/>
      <c r="C4967" s="88"/>
      <c r="D4967" s="88"/>
      <c r="E4967" s="88"/>
      <c r="F4967" s="88"/>
      <c r="G4967" s="88"/>
      <c r="H4967" s="88"/>
      <c r="I4967" s="88"/>
      <c r="J4967" s="88"/>
      <c r="K4967" s="88"/>
      <c r="L4967" s="88"/>
      <c r="M4967" s="88"/>
      <c r="N4967" s="88"/>
      <c r="O4967" s="88"/>
      <c r="P4967" s="88"/>
      <c r="Q4967" s="88"/>
    </row>
    <row r="4968" spans="1:17">
      <c r="A4968" s="92"/>
      <c r="B4968" s="88"/>
      <c r="C4968" s="88"/>
      <c r="D4968" s="88"/>
      <c r="E4968" s="88"/>
      <c r="F4968" s="88"/>
      <c r="G4968" s="88"/>
      <c r="H4968" s="88"/>
      <c r="I4968" s="88"/>
      <c r="J4968" s="88"/>
      <c r="K4968" s="88"/>
      <c r="L4968" s="88"/>
      <c r="M4968" s="88"/>
      <c r="N4968" s="88"/>
      <c r="O4968" s="88"/>
      <c r="P4968" s="88"/>
      <c r="Q4968" s="88"/>
    </row>
    <row r="4969" spans="1:17">
      <c r="A4969" s="92"/>
      <c r="B4969" s="88"/>
      <c r="C4969" s="88"/>
      <c r="D4969" s="88"/>
      <c r="E4969" s="88"/>
      <c r="F4969" s="88"/>
      <c r="G4969" s="88"/>
      <c r="H4969" s="88"/>
      <c r="I4969" s="88"/>
      <c r="J4969" s="88"/>
      <c r="K4969" s="88"/>
      <c r="L4969" s="88"/>
      <c r="M4969" s="88"/>
      <c r="N4969" s="88"/>
      <c r="O4969" s="88"/>
      <c r="P4969" s="88"/>
      <c r="Q4969" s="88"/>
    </row>
    <row r="4970" spans="1:17">
      <c r="A4970" s="92"/>
      <c r="B4970" s="88"/>
      <c r="C4970" s="88"/>
      <c r="D4970" s="88"/>
      <c r="E4970" s="88"/>
      <c r="F4970" s="88"/>
      <c r="G4970" s="88"/>
      <c r="H4970" s="88"/>
      <c r="I4970" s="88"/>
      <c r="J4970" s="88"/>
      <c r="K4970" s="88"/>
      <c r="L4970" s="88"/>
      <c r="M4970" s="88"/>
      <c r="N4970" s="88"/>
      <c r="O4970" s="88"/>
      <c r="P4970" s="88"/>
      <c r="Q4970" s="88"/>
    </row>
    <row r="4971" spans="1:17">
      <c r="A4971" s="92"/>
      <c r="B4971" s="88"/>
      <c r="C4971" s="88"/>
      <c r="D4971" s="88"/>
      <c r="E4971" s="88"/>
      <c r="F4971" s="88"/>
      <c r="G4971" s="88"/>
      <c r="H4971" s="88"/>
      <c r="I4971" s="88"/>
      <c r="J4971" s="88"/>
      <c r="K4971" s="88"/>
      <c r="L4971" s="88"/>
      <c r="M4971" s="88"/>
      <c r="N4971" s="88"/>
      <c r="O4971" s="88"/>
      <c r="P4971" s="88"/>
      <c r="Q4971" s="88"/>
    </row>
    <row r="4972" spans="1:17">
      <c r="A4972" s="92"/>
      <c r="B4972" s="88"/>
      <c r="C4972" s="88"/>
      <c r="D4972" s="88"/>
      <c r="E4972" s="88"/>
      <c r="F4972" s="88"/>
      <c r="G4972" s="88"/>
      <c r="H4972" s="88"/>
      <c r="I4972" s="88"/>
      <c r="J4972" s="88"/>
      <c r="K4972" s="88"/>
      <c r="L4972" s="88"/>
      <c r="M4972" s="88"/>
      <c r="N4972" s="88"/>
      <c r="O4972" s="88"/>
      <c r="P4972" s="88"/>
      <c r="Q4972" s="88"/>
    </row>
    <row r="4973" spans="1:17">
      <c r="A4973" s="92"/>
      <c r="B4973" s="88"/>
      <c r="C4973" s="88"/>
      <c r="D4973" s="88"/>
      <c r="E4973" s="88"/>
      <c r="F4973" s="88"/>
      <c r="G4973" s="88"/>
      <c r="H4973" s="88"/>
      <c r="I4973" s="88"/>
      <c r="J4973" s="88"/>
      <c r="K4973" s="88"/>
      <c r="L4973" s="88"/>
      <c r="M4973" s="88"/>
      <c r="N4973" s="88"/>
      <c r="O4973" s="88"/>
      <c r="P4973" s="88"/>
      <c r="Q4973" s="88"/>
    </row>
    <row r="4974" spans="1:17">
      <c r="A4974" s="92"/>
      <c r="B4974" s="88"/>
      <c r="C4974" s="88"/>
      <c r="D4974" s="88"/>
      <c r="E4974" s="88"/>
      <c r="F4974" s="88"/>
      <c r="G4974" s="88"/>
      <c r="H4974" s="88"/>
      <c r="I4974" s="88"/>
      <c r="J4974" s="88"/>
      <c r="K4974" s="88"/>
      <c r="L4974" s="88"/>
      <c r="M4974" s="88"/>
      <c r="N4974" s="88"/>
      <c r="O4974" s="88"/>
      <c r="P4974" s="88"/>
      <c r="Q4974" s="88"/>
    </row>
    <row r="4975" spans="1:17">
      <c r="A4975" s="92"/>
      <c r="B4975" s="88"/>
      <c r="C4975" s="88"/>
      <c r="D4975" s="88"/>
      <c r="E4975" s="88"/>
      <c r="F4975" s="88"/>
      <c r="G4975" s="88"/>
      <c r="H4975" s="88"/>
      <c r="I4975" s="88"/>
      <c r="J4975" s="88"/>
      <c r="K4975" s="88"/>
      <c r="L4975" s="88"/>
      <c r="M4975" s="88"/>
      <c r="N4975" s="88"/>
      <c r="O4975" s="88"/>
      <c r="P4975" s="88"/>
      <c r="Q4975" s="88"/>
    </row>
    <row r="4976" spans="1:17">
      <c r="A4976" s="92"/>
      <c r="B4976" s="88"/>
      <c r="C4976" s="88"/>
      <c r="D4976" s="88"/>
      <c r="E4976" s="88"/>
      <c r="F4976" s="88"/>
      <c r="G4976" s="88"/>
      <c r="H4976" s="88"/>
      <c r="I4976" s="88"/>
      <c r="J4976" s="88"/>
      <c r="K4976" s="88"/>
      <c r="L4976" s="88"/>
      <c r="M4976" s="88"/>
      <c r="N4976" s="88"/>
      <c r="O4976" s="88"/>
      <c r="P4976" s="88"/>
      <c r="Q4976" s="88"/>
    </row>
    <row r="4977" spans="2:17">
      <c r="B4977" s="88"/>
      <c r="C4977" s="88"/>
      <c r="D4977" s="88"/>
      <c r="E4977" s="88"/>
      <c r="F4977" s="88"/>
      <c r="G4977" s="88"/>
      <c r="H4977" s="88"/>
      <c r="I4977" s="88"/>
      <c r="J4977" s="88"/>
      <c r="K4977" s="88"/>
      <c r="L4977" s="88"/>
      <c r="M4977" s="88"/>
      <c r="N4977" s="88"/>
      <c r="O4977" s="88"/>
      <c r="P4977" s="88"/>
      <c r="Q4977" s="88"/>
    </row>
    <row r="5062" spans="1:17">
      <c r="A5062" s="92"/>
    </row>
    <row r="5063" spans="1:17">
      <c r="A5063" s="92"/>
      <c r="B5063" s="88"/>
      <c r="C5063" s="88"/>
      <c r="D5063" s="88"/>
      <c r="E5063" s="88"/>
      <c r="F5063" s="88"/>
      <c r="G5063" s="88"/>
      <c r="H5063" s="88"/>
      <c r="I5063" s="88"/>
      <c r="J5063" s="88"/>
      <c r="K5063" s="88"/>
      <c r="L5063" s="88"/>
      <c r="M5063" s="88"/>
      <c r="N5063" s="88"/>
      <c r="O5063" s="88"/>
      <c r="P5063" s="88"/>
      <c r="Q5063" s="88"/>
    </row>
    <row r="5064" spans="1:17">
      <c r="A5064" s="92"/>
      <c r="B5064" s="88"/>
      <c r="C5064" s="88"/>
      <c r="D5064" s="88"/>
      <c r="E5064" s="88"/>
      <c r="F5064" s="88"/>
      <c r="G5064" s="88"/>
      <c r="H5064" s="88"/>
      <c r="I5064" s="88"/>
      <c r="J5064" s="88"/>
      <c r="K5064" s="88"/>
      <c r="L5064" s="88"/>
      <c r="M5064" s="88"/>
      <c r="N5064" s="88"/>
      <c r="O5064" s="88"/>
      <c r="P5064" s="88"/>
      <c r="Q5064" s="88"/>
    </row>
    <row r="5065" spans="1:17">
      <c r="A5065" s="92"/>
      <c r="B5065" s="88"/>
      <c r="C5065" s="88"/>
      <c r="D5065" s="88"/>
      <c r="E5065" s="88"/>
      <c r="F5065" s="88"/>
      <c r="G5065" s="88"/>
      <c r="H5065" s="88"/>
      <c r="I5065" s="88"/>
      <c r="J5065" s="88"/>
      <c r="K5065" s="88"/>
      <c r="L5065" s="88"/>
      <c r="M5065" s="88"/>
      <c r="N5065" s="88"/>
      <c r="O5065" s="88"/>
      <c r="P5065" s="88"/>
      <c r="Q5065" s="88"/>
    </row>
    <row r="5066" spans="1:17">
      <c r="A5066" s="92"/>
      <c r="B5066" s="88"/>
      <c r="C5066" s="88"/>
      <c r="D5066" s="88"/>
      <c r="E5066" s="88"/>
      <c r="F5066" s="88"/>
      <c r="G5066" s="88"/>
      <c r="H5066" s="88"/>
      <c r="I5066" s="88"/>
      <c r="J5066" s="88"/>
      <c r="K5066" s="88"/>
      <c r="L5066" s="88"/>
      <c r="M5066" s="88"/>
      <c r="N5066" s="88"/>
      <c r="O5066" s="88"/>
      <c r="P5066" s="88"/>
      <c r="Q5066" s="88"/>
    </row>
    <row r="5067" spans="1:17">
      <c r="A5067" s="92"/>
      <c r="B5067" s="88"/>
      <c r="C5067" s="88"/>
      <c r="D5067" s="88"/>
      <c r="E5067" s="88"/>
      <c r="F5067" s="88"/>
      <c r="G5067" s="88"/>
      <c r="H5067" s="88"/>
      <c r="I5067" s="88"/>
      <c r="J5067" s="88"/>
      <c r="K5067" s="88"/>
      <c r="L5067" s="88"/>
      <c r="M5067" s="88"/>
      <c r="N5067" s="88"/>
      <c r="O5067" s="88"/>
      <c r="P5067" s="88"/>
      <c r="Q5067" s="88"/>
    </row>
    <row r="5068" spans="1:17">
      <c r="A5068" s="92"/>
      <c r="B5068" s="88"/>
      <c r="C5068" s="88"/>
      <c r="D5068" s="88"/>
      <c r="E5068" s="88"/>
      <c r="F5068" s="88"/>
      <c r="G5068" s="88"/>
      <c r="H5068" s="88"/>
      <c r="I5068" s="88"/>
      <c r="J5068" s="88"/>
      <c r="K5068" s="88"/>
      <c r="L5068" s="88"/>
      <c r="M5068" s="88"/>
      <c r="N5068" s="88"/>
      <c r="O5068" s="88"/>
      <c r="P5068" s="88"/>
      <c r="Q5068" s="88"/>
    </row>
    <row r="5069" spans="1:17">
      <c r="A5069" s="92"/>
      <c r="B5069" s="88"/>
      <c r="C5069" s="88"/>
      <c r="D5069" s="88"/>
      <c r="E5069" s="88"/>
      <c r="F5069" s="88"/>
      <c r="G5069" s="88"/>
      <c r="H5069" s="88"/>
      <c r="I5069" s="88"/>
      <c r="J5069" s="88"/>
      <c r="K5069" s="88"/>
      <c r="L5069" s="88"/>
      <c r="M5069" s="88"/>
      <c r="N5069" s="88"/>
      <c r="O5069" s="88"/>
      <c r="P5069" s="88"/>
      <c r="Q5069" s="88"/>
    </row>
    <row r="5070" spans="1:17">
      <c r="A5070" s="92"/>
      <c r="B5070" s="88"/>
      <c r="C5070" s="88"/>
      <c r="D5070" s="88"/>
      <c r="E5070" s="88"/>
      <c r="F5070" s="88"/>
      <c r="G5070" s="88"/>
      <c r="H5070" s="88"/>
      <c r="I5070" s="88"/>
      <c r="J5070" s="88"/>
      <c r="K5070" s="88"/>
      <c r="L5070" s="88"/>
      <c r="M5070" s="88"/>
      <c r="N5070" s="88"/>
      <c r="O5070" s="88"/>
      <c r="P5070" s="88"/>
      <c r="Q5070" s="88"/>
    </row>
    <row r="5071" spans="1:17">
      <c r="A5071" s="92"/>
      <c r="B5071" s="88"/>
      <c r="C5071" s="88"/>
      <c r="D5071" s="88"/>
      <c r="E5071" s="88"/>
      <c r="F5071" s="88"/>
      <c r="G5071" s="88"/>
      <c r="H5071" s="88"/>
      <c r="I5071" s="88"/>
      <c r="J5071" s="88"/>
      <c r="K5071" s="88"/>
      <c r="L5071" s="88"/>
      <c r="M5071" s="88"/>
      <c r="N5071" s="88"/>
      <c r="O5071" s="88"/>
      <c r="P5071" s="88"/>
      <c r="Q5071" s="88"/>
    </row>
    <row r="5072" spans="1:17">
      <c r="A5072" s="92"/>
      <c r="B5072" s="88"/>
      <c r="C5072" s="88"/>
      <c r="D5072" s="88"/>
      <c r="E5072" s="88"/>
      <c r="F5072" s="88"/>
      <c r="G5072" s="88"/>
      <c r="H5072" s="88"/>
      <c r="I5072" s="88"/>
      <c r="J5072" s="88"/>
      <c r="K5072" s="88"/>
      <c r="L5072" s="88"/>
      <c r="M5072" s="88"/>
      <c r="N5072" s="88"/>
      <c r="O5072" s="88"/>
      <c r="P5072" s="88"/>
      <c r="Q5072" s="88"/>
    </row>
    <row r="5073" spans="1:17">
      <c r="A5073" s="92"/>
      <c r="B5073" s="88"/>
      <c r="C5073" s="88"/>
      <c r="D5073" s="88"/>
      <c r="E5073" s="88"/>
      <c r="F5073" s="88"/>
      <c r="G5073" s="88"/>
      <c r="H5073" s="88"/>
      <c r="I5073" s="88"/>
      <c r="J5073" s="88"/>
      <c r="K5073" s="88"/>
      <c r="L5073" s="88"/>
      <c r="M5073" s="88"/>
      <c r="N5073" s="88"/>
      <c r="O5073" s="88"/>
      <c r="P5073" s="88"/>
      <c r="Q5073" s="88"/>
    </row>
    <row r="5074" spans="1:17">
      <c r="A5074" s="92"/>
      <c r="B5074" s="88"/>
      <c r="C5074" s="88"/>
      <c r="D5074" s="88"/>
      <c r="E5074" s="88"/>
      <c r="F5074" s="88"/>
      <c r="G5074" s="88"/>
      <c r="H5074" s="88"/>
      <c r="I5074" s="88"/>
      <c r="J5074" s="88"/>
      <c r="K5074" s="88"/>
      <c r="L5074" s="88"/>
      <c r="M5074" s="88"/>
      <c r="N5074" s="88"/>
      <c r="O5074" s="88"/>
      <c r="P5074" s="88"/>
      <c r="Q5074" s="88"/>
    </row>
    <row r="5075" spans="1:17">
      <c r="A5075" s="92"/>
      <c r="B5075" s="88"/>
      <c r="C5075" s="88"/>
      <c r="D5075" s="88"/>
      <c r="E5075" s="88"/>
      <c r="F5075" s="88"/>
      <c r="G5075" s="88"/>
      <c r="H5075" s="88"/>
      <c r="I5075" s="88"/>
      <c r="J5075" s="88"/>
      <c r="K5075" s="88"/>
      <c r="L5075" s="88"/>
      <c r="M5075" s="88"/>
      <c r="N5075" s="88"/>
      <c r="O5075" s="88"/>
      <c r="P5075" s="88"/>
      <c r="Q5075" s="88"/>
    </row>
    <row r="5076" spans="1:17">
      <c r="A5076" s="92"/>
      <c r="B5076" s="88"/>
      <c r="C5076" s="88"/>
      <c r="D5076" s="88"/>
      <c r="E5076" s="88"/>
      <c r="F5076" s="88"/>
      <c r="G5076" s="88"/>
      <c r="H5076" s="88"/>
      <c r="I5076" s="88"/>
      <c r="J5076" s="88"/>
      <c r="K5076" s="88"/>
      <c r="L5076" s="88"/>
      <c r="M5076" s="88"/>
      <c r="N5076" s="88"/>
      <c r="O5076" s="88"/>
      <c r="P5076" s="88"/>
      <c r="Q5076" s="88"/>
    </row>
    <row r="5077" spans="1:17">
      <c r="A5077" s="92"/>
      <c r="B5077" s="88"/>
      <c r="C5077" s="88"/>
      <c r="D5077" s="88"/>
      <c r="E5077" s="88"/>
      <c r="F5077" s="88"/>
      <c r="G5077" s="88"/>
      <c r="H5077" s="88"/>
      <c r="I5077" s="88"/>
      <c r="J5077" s="88"/>
      <c r="K5077" s="88"/>
      <c r="L5077" s="88"/>
      <c r="M5077" s="88"/>
      <c r="N5077" s="88"/>
      <c r="O5077" s="88"/>
      <c r="P5077" s="88"/>
      <c r="Q5077" s="88"/>
    </row>
    <row r="5078" spans="1:17">
      <c r="A5078" s="92"/>
      <c r="B5078" s="88"/>
      <c r="C5078" s="88"/>
      <c r="D5078" s="88"/>
      <c r="E5078" s="88"/>
      <c r="F5078" s="88"/>
      <c r="G5078" s="88"/>
      <c r="H5078" s="88"/>
      <c r="I5078" s="88"/>
      <c r="J5078" s="88"/>
      <c r="K5078" s="88"/>
      <c r="L5078" s="88"/>
      <c r="M5078" s="88"/>
      <c r="N5078" s="88"/>
      <c r="O5078" s="88"/>
      <c r="P5078" s="88"/>
      <c r="Q5078" s="88"/>
    </row>
    <row r="5079" spans="1:17">
      <c r="A5079" s="92"/>
      <c r="B5079" s="88"/>
      <c r="C5079" s="88"/>
      <c r="D5079" s="88"/>
      <c r="E5079" s="88"/>
      <c r="F5079" s="88"/>
      <c r="G5079" s="88"/>
      <c r="H5079" s="88"/>
      <c r="I5079" s="88"/>
      <c r="J5079" s="88"/>
      <c r="K5079" s="88"/>
      <c r="L5079" s="88"/>
      <c r="M5079" s="88"/>
      <c r="N5079" s="88"/>
      <c r="O5079" s="88"/>
      <c r="P5079" s="88"/>
      <c r="Q5079" s="88"/>
    </row>
    <row r="5080" spans="1:17">
      <c r="A5080" s="92"/>
      <c r="B5080" s="88"/>
      <c r="C5080" s="88"/>
      <c r="D5080" s="88"/>
      <c r="E5080" s="88"/>
      <c r="F5080" s="88"/>
      <c r="G5080" s="88"/>
      <c r="H5080" s="88"/>
      <c r="I5080" s="88"/>
      <c r="J5080" s="88"/>
      <c r="K5080" s="88"/>
      <c r="L5080" s="88"/>
      <c r="M5080" s="88"/>
      <c r="N5080" s="88"/>
      <c r="O5080" s="88"/>
      <c r="P5080" s="88"/>
      <c r="Q5080" s="88"/>
    </row>
    <row r="5081" spans="1:17">
      <c r="A5081" s="92"/>
      <c r="B5081" s="88"/>
      <c r="C5081" s="88"/>
      <c r="D5081" s="88"/>
      <c r="E5081" s="88"/>
      <c r="F5081" s="88"/>
      <c r="G5081" s="88"/>
      <c r="H5081" s="88"/>
      <c r="I5081" s="88"/>
      <c r="J5081" s="88"/>
      <c r="K5081" s="88"/>
      <c r="L5081" s="88"/>
      <c r="M5081" s="88"/>
      <c r="N5081" s="88"/>
      <c r="O5081" s="88"/>
      <c r="P5081" s="88"/>
      <c r="Q5081" s="88"/>
    </row>
    <row r="5082" spans="1:17">
      <c r="A5082" s="92"/>
      <c r="B5082" s="88"/>
      <c r="C5082" s="88"/>
      <c r="D5082" s="88"/>
      <c r="E5082" s="88"/>
      <c r="F5082" s="88"/>
      <c r="G5082" s="88"/>
      <c r="H5082" s="88"/>
      <c r="I5082" s="88"/>
      <c r="J5082" s="88"/>
      <c r="K5082" s="88"/>
      <c r="L5082" s="88"/>
      <c r="M5082" s="88"/>
      <c r="N5082" s="88"/>
      <c r="O5082" s="88"/>
      <c r="P5082" s="88"/>
      <c r="Q5082" s="88"/>
    </row>
    <row r="5083" spans="1:17">
      <c r="A5083" s="92"/>
      <c r="B5083" s="88"/>
      <c r="C5083" s="88"/>
      <c r="D5083" s="88"/>
      <c r="E5083" s="88"/>
      <c r="F5083" s="88"/>
      <c r="G5083" s="88"/>
      <c r="H5083" s="88"/>
      <c r="I5083" s="88"/>
      <c r="J5083" s="88"/>
      <c r="K5083" s="88"/>
      <c r="L5083" s="88"/>
      <c r="M5083" s="88"/>
      <c r="N5083" s="88"/>
      <c r="O5083" s="88"/>
      <c r="P5083" s="88"/>
      <c r="Q5083" s="88"/>
    </row>
    <row r="5084" spans="1:17">
      <c r="A5084" s="92"/>
      <c r="B5084" s="88"/>
      <c r="C5084" s="88"/>
      <c r="D5084" s="88"/>
      <c r="E5084" s="88"/>
      <c r="F5084" s="88"/>
      <c r="G5084" s="88"/>
      <c r="H5084" s="88"/>
      <c r="I5084" s="88"/>
      <c r="J5084" s="88"/>
      <c r="K5084" s="88"/>
      <c r="L5084" s="88"/>
      <c r="M5084" s="88"/>
      <c r="N5084" s="88"/>
      <c r="O5084" s="88"/>
      <c r="P5084" s="88"/>
      <c r="Q5084" s="88"/>
    </row>
    <row r="5085" spans="1:17">
      <c r="A5085" s="92"/>
      <c r="B5085" s="88"/>
      <c r="C5085" s="88"/>
      <c r="D5085" s="88"/>
      <c r="E5085" s="88"/>
      <c r="F5085" s="88"/>
      <c r="G5085" s="88"/>
      <c r="H5085" s="88"/>
      <c r="I5085" s="88"/>
      <c r="J5085" s="88"/>
      <c r="K5085" s="88"/>
      <c r="L5085" s="88"/>
      <c r="M5085" s="88"/>
      <c r="N5085" s="88"/>
      <c r="O5085" s="88"/>
      <c r="P5085" s="88"/>
      <c r="Q5085" s="88"/>
    </row>
    <row r="5086" spans="1:17">
      <c r="A5086" s="92"/>
      <c r="B5086" s="88"/>
      <c r="C5086" s="88"/>
      <c r="D5086" s="88"/>
      <c r="E5086" s="88"/>
      <c r="F5086" s="88"/>
      <c r="G5086" s="88"/>
      <c r="H5086" s="88"/>
      <c r="I5086" s="88"/>
      <c r="J5086" s="88"/>
      <c r="K5086" s="88"/>
      <c r="L5086" s="88"/>
      <c r="M5086" s="88"/>
      <c r="N5086" s="88"/>
      <c r="O5086" s="88"/>
      <c r="P5086" s="88"/>
      <c r="Q5086" s="88"/>
    </row>
    <row r="5087" spans="1:17">
      <c r="A5087" s="92"/>
      <c r="B5087" s="88"/>
      <c r="C5087" s="88"/>
      <c r="D5087" s="88"/>
      <c r="E5087" s="88"/>
      <c r="F5087" s="88"/>
      <c r="G5087" s="88"/>
      <c r="H5087" s="88"/>
      <c r="I5087" s="88"/>
      <c r="J5087" s="88"/>
      <c r="K5087" s="88"/>
      <c r="L5087" s="88"/>
      <c r="M5087" s="88"/>
      <c r="N5087" s="88"/>
      <c r="O5087" s="88"/>
      <c r="P5087" s="88"/>
      <c r="Q5087" s="88"/>
    </row>
    <row r="5088" spans="1:17">
      <c r="A5088" s="92"/>
      <c r="B5088" s="88"/>
      <c r="C5088" s="88"/>
      <c r="D5088" s="88"/>
      <c r="E5088" s="88"/>
      <c r="F5088" s="88"/>
      <c r="G5088" s="88"/>
      <c r="H5088" s="88"/>
      <c r="I5088" s="88"/>
      <c r="J5088" s="88"/>
      <c r="K5088" s="88"/>
      <c r="L5088" s="88"/>
      <c r="M5088" s="88"/>
      <c r="N5088" s="88"/>
      <c r="O5088" s="88"/>
      <c r="P5088" s="88"/>
      <c r="Q5088" s="88"/>
    </row>
    <row r="5089" spans="1:17">
      <c r="A5089" s="92"/>
      <c r="B5089" s="88"/>
      <c r="C5089" s="88"/>
      <c r="D5089" s="88"/>
      <c r="E5089" s="88"/>
      <c r="F5089" s="88"/>
      <c r="G5089" s="88"/>
      <c r="H5089" s="88"/>
      <c r="I5089" s="88"/>
      <c r="J5089" s="88"/>
      <c r="K5089" s="88"/>
      <c r="L5089" s="88"/>
      <c r="M5089" s="88"/>
      <c r="N5089" s="88"/>
      <c r="O5089" s="88"/>
      <c r="P5089" s="88"/>
      <c r="Q5089" s="88"/>
    </row>
    <row r="5090" spans="1:17">
      <c r="A5090" s="92"/>
      <c r="B5090" s="88"/>
      <c r="C5090" s="88"/>
      <c r="D5090" s="88"/>
      <c r="E5090" s="88"/>
      <c r="F5090" s="88"/>
      <c r="G5090" s="88"/>
      <c r="H5090" s="88"/>
      <c r="I5090" s="88"/>
      <c r="J5090" s="88"/>
      <c r="K5090" s="88"/>
      <c r="L5090" s="88"/>
      <c r="M5090" s="88"/>
      <c r="N5090" s="88"/>
      <c r="O5090" s="88"/>
      <c r="P5090" s="88"/>
      <c r="Q5090" s="88"/>
    </row>
    <row r="5091" spans="1:17">
      <c r="A5091" s="92"/>
      <c r="B5091" s="88"/>
      <c r="C5091" s="88"/>
      <c r="D5091" s="88"/>
      <c r="E5091" s="88"/>
      <c r="F5091" s="88"/>
      <c r="G5091" s="88"/>
      <c r="H5091" s="88"/>
      <c r="I5091" s="88"/>
      <c r="J5091" s="88"/>
      <c r="K5091" s="88"/>
      <c r="L5091" s="88"/>
      <c r="M5091" s="88"/>
      <c r="N5091" s="88"/>
      <c r="O5091" s="88"/>
      <c r="P5091" s="88"/>
      <c r="Q5091" s="88"/>
    </row>
    <row r="5092" spans="1:17">
      <c r="A5092" s="92"/>
      <c r="B5092" s="88"/>
      <c r="C5092" s="88"/>
      <c r="D5092" s="88"/>
      <c r="E5092" s="88"/>
      <c r="F5092" s="88"/>
      <c r="G5092" s="88"/>
      <c r="H5092" s="88"/>
      <c r="I5092" s="88"/>
      <c r="J5092" s="88"/>
      <c r="K5092" s="88"/>
      <c r="L5092" s="88"/>
      <c r="M5092" s="88"/>
      <c r="N5092" s="88"/>
      <c r="O5092" s="88"/>
      <c r="P5092" s="88"/>
      <c r="Q5092" s="88"/>
    </row>
    <row r="5093" spans="1:17">
      <c r="A5093" s="92"/>
      <c r="B5093" s="88"/>
      <c r="C5093" s="88"/>
      <c r="D5093" s="88"/>
      <c r="E5093" s="88"/>
      <c r="F5093" s="88"/>
      <c r="G5093" s="88"/>
      <c r="H5093" s="88"/>
      <c r="I5093" s="88"/>
      <c r="J5093" s="88"/>
      <c r="K5093" s="88"/>
      <c r="L5093" s="88"/>
      <c r="M5093" s="88"/>
      <c r="N5093" s="88"/>
      <c r="O5093" s="88"/>
      <c r="P5093" s="88"/>
      <c r="Q5093" s="88"/>
    </row>
    <row r="5094" spans="1:17">
      <c r="A5094" s="92"/>
      <c r="B5094" s="88"/>
      <c r="C5094" s="88"/>
      <c r="D5094" s="88"/>
      <c r="E5094" s="88"/>
      <c r="F5094" s="88"/>
      <c r="G5094" s="88"/>
      <c r="H5094" s="88"/>
      <c r="I5094" s="88"/>
      <c r="J5094" s="88"/>
      <c r="K5094" s="88"/>
      <c r="L5094" s="88"/>
      <c r="M5094" s="88"/>
      <c r="N5094" s="88"/>
      <c r="O5094" s="88"/>
      <c r="P5094" s="88"/>
      <c r="Q5094" s="88"/>
    </row>
    <row r="5095" spans="1:17">
      <c r="A5095" s="92"/>
      <c r="B5095" s="88"/>
      <c r="C5095" s="88"/>
      <c r="D5095" s="88"/>
      <c r="E5095" s="88"/>
      <c r="F5095" s="88"/>
      <c r="G5095" s="88"/>
      <c r="H5095" s="88"/>
      <c r="I5095" s="88"/>
      <c r="J5095" s="88"/>
      <c r="K5095" s="88"/>
      <c r="L5095" s="88"/>
      <c r="M5095" s="88"/>
      <c r="N5095" s="88"/>
      <c r="O5095" s="88"/>
      <c r="P5095" s="88"/>
      <c r="Q5095" s="88"/>
    </row>
    <row r="5096" spans="1:17">
      <c r="A5096" s="92"/>
      <c r="B5096" s="88"/>
      <c r="C5096" s="88"/>
      <c r="D5096" s="88"/>
      <c r="E5096" s="88"/>
      <c r="F5096" s="88"/>
      <c r="G5096" s="88"/>
      <c r="H5096" s="88"/>
      <c r="I5096" s="88"/>
      <c r="J5096" s="88"/>
      <c r="K5096" s="88"/>
      <c r="L5096" s="88"/>
      <c r="M5096" s="88"/>
      <c r="N5096" s="88"/>
      <c r="O5096" s="88"/>
      <c r="P5096" s="88"/>
      <c r="Q5096" s="88"/>
    </row>
    <row r="5097" spans="1:17">
      <c r="A5097" s="92"/>
      <c r="B5097" s="88"/>
      <c r="C5097" s="88"/>
      <c r="D5097" s="88"/>
      <c r="E5097" s="88"/>
      <c r="F5097" s="88"/>
      <c r="G5097" s="88"/>
      <c r="H5097" s="88"/>
      <c r="I5097" s="88"/>
      <c r="J5097" s="88"/>
      <c r="K5097" s="88"/>
      <c r="L5097" s="88"/>
      <c r="M5097" s="88"/>
      <c r="N5097" s="88"/>
      <c r="O5097" s="88"/>
      <c r="P5097" s="88"/>
      <c r="Q5097" s="88"/>
    </row>
    <row r="5098" spans="1:17">
      <c r="A5098" s="92"/>
      <c r="B5098" s="88"/>
      <c r="C5098" s="88"/>
      <c r="D5098" s="88"/>
      <c r="E5098" s="88"/>
      <c r="F5098" s="88"/>
      <c r="G5098" s="88"/>
      <c r="H5098" s="88"/>
      <c r="I5098" s="88"/>
      <c r="J5098" s="88"/>
      <c r="K5098" s="88"/>
      <c r="L5098" s="88"/>
      <c r="M5098" s="88"/>
      <c r="N5098" s="88"/>
      <c r="O5098" s="88"/>
      <c r="P5098" s="88"/>
      <c r="Q5098" s="88"/>
    </row>
    <row r="5099" spans="1:17">
      <c r="A5099" s="92"/>
      <c r="B5099" s="88"/>
      <c r="C5099" s="88"/>
      <c r="D5099" s="88"/>
      <c r="E5099" s="88"/>
      <c r="F5099" s="88"/>
      <c r="G5099" s="88"/>
      <c r="H5099" s="88"/>
      <c r="I5099" s="88"/>
      <c r="J5099" s="88"/>
      <c r="K5099" s="88"/>
      <c r="L5099" s="88"/>
      <c r="M5099" s="88"/>
      <c r="N5099" s="88"/>
      <c r="O5099" s="88"/>
      <c r="P5099" s="88"/>
      <c r="Q5099" s="88"/>
    </row>
    <row r="5100" spans="1:17">
      <c r="A5100" s="92"/>
      <c r="B5100" s="88"/>
      <c r="C5100" s="88"/>
      <c r="D5100" s="88"/>
      <c r="E5100" s="88"/>
      <c r="F5100" s="88"/>
      <c r="G5100" s="88"/>
      <c r="H5100" s="88"/>
      <c r="I5100" s="88"/>
      <c r="J5100" s="88"/>
      <c r="K5100" s="88"/>
      <c r="L5100" s="88"/>
      <c r="M5100" s="88"/>
      <c r="N5100" s="88"/>
      <c r="O5100" s="88"/>
      <c r="P5100" s="88"/>
      <c r="Q5100" s="88"/>
    </row>
    <row r="5101" spans="1:17">
      <c r="A5101" s="92"/>
      <c r="B5101" s="88"/>
      <c r="C5101" s="88"/>
      <c r="D5101" s="88"/>
      <c r="E5101" s="88"/>
      <c r="F5101" s="88"/>
      <c r="G5101" s="88"/>
      <c r="H5101" s="88"/>
      <c r="I5101" s="88"/>
      <c r="J5101" s="88"/>
      <c r="K5101" s="88"/>
      <c r="L5101" s="88"/>
      <c r="M5101" s="88"/>
      <c r="N5101" s="88"/>
      <c r="O5101" s="88"/>
      <c r="P5101" s="88"/>
      <c r="Q5101" s="88"/>
    </row>
    <row r="5102" spans="1:17">
      <c r="A5102" s="92"/>
      <c r="B5102" s="88"/>
      <c r="C5102" s="88"/>
      <c r="D5102" s="88"/>
      <c r="E5102" s="88"/>
      <c r="F5102" s="88"/>
      <c r="G5102" s="88"/>
      <c r="H5102" s="88"/>
      <c r="I5102" s="88"/>
      <c r="J5102" s="88"/>
      <c r="K5102" s="88"/>
      <c r="L5102" s="88"/>
      <c r="M5102" s="88"/>
      <c r="N5102" s="88"/>
      <c r="O5102" s="88"/>
      <c r="P5102" s="88"/>
      <c r="Q5102" s="88"/>
    </row>
    <row r="5103" spans="1:17">
      <c r="A5103" s="92"/>
      <c r="B5103" s="88"/>
      <c r="C5103" s="88"/>
      <c r="D5103" s="88"/>
      <c r="E5103" s="88"/>
      <c r="F5103" s="88"/>
      <c r="G5103" s="88"/>
      <c r="H5103" s="88"/>
      <c r="I5103" s="88"/>
      <c r="J5103" s="88"/>
      <c r="K5103" s="88"/>
      <c r="L5103" s="88"/>
      <c r="M5103" s="88"/>
      <c r="N5103" s="88"/>
      <c r="O5103" s="88"/>
      <c r="P5103" s="88"/>
      <c r="Q5103" s="88"/>
    </row>
    <row r="5104" spans="1:17">
      <c r="A5104" s="92"/>
      <c r="B5104" s="88"/>
      <c r="C5104" s="88"/>
      <c r="D5104" s="88"/>
      <c r="E5104" s="88"/>
      <c r="F5104" s="88"/>
      <c r="G5104" s="88"/>
      <c r="H5104" s="88"/>
      <c r="I5104" s="88"/>
      <c r="J5104" s="88"/>
      <c r="K5104" s="88"/>
      <c r="L5104" s="88"/>
      <c r="M5104" s="88"/>
      <c r="N5104" s="88"/>
      <c r="O5104" s="88"/>
      <c r="P5104" s="88"/>
      <c r="Q5104" s="88"/>
    </row>
    <row r="5105" spans="1:17">
      <c r="A5105" s="92"/>
      <c r="B5105" s="88"/>
      <c r="C5105" s="88"/>
      <c r="D5105" s="88"/>
      <c r="E5105" s="88"/>
      <c r="F5105" s="88"/>
      <c r="G5105" s="88"/>
      <c r="H5105" s="88"/>
      <c r="I5105" s="88"/>
      <c r="J5105" s="88"/>
      <c r="K5105" s="88"/>
      <c r="L5105" s="88"/>
      <c r="M5105" s="88"/>
      <c r="N5105" s="88"/>
      <c r="O5105" s="88"/>
      <c r="P5105" s="88"/>
      <c r="Q5105" s="88"/>
    </row>
    <row r="5106" spans="1:17">
      <c r="A5106" s="92"/>
      <c r="B5106" s="88"/>
      <c r="C5106" s="88"/>
      <c r="D5106" s="88"/>
      <c r="E5106" s="88"/>
      <c r="F5106" s="88"/>
      <c r="G5106" s="88"/>
      <c r="H5106" s="88"/>
      <c r="I5106" s="88"/>
      <c r="J5106" s="88"/>
      <c r="K5106" s="88"/>
      <c r="L5106" s="88"/>
      <c r="M5106" s="88"/>
      <c r="N5106" s="88"/>
      <c r="O5106" s="88"/>
      <c r="P5106" s="88"/>
      <c r="Q5106" s="88"/>
    </row>
    <row r="5107" spans="1:17">
      <c r="A5107" s="92"/>
      <c r="B5107" s="88"/>
      <c r="C5107" s="88"/>
      <c r="D5107" s="88"/>
      <c r="E5107" s="88"/>
      <c r="F5107" s="88"/>
      <c r="G5107" s="88"/>
      <c r="H5107" s="88"/>
      <c r="I5107" s="88"/>
      <c r="J5107" s="88"/>
      <c r="K5107" s="88"/>
      <c r="L5107" s="88"/>
      <c r="M5107" s="88"/>
      <c r="N5107" s="88"/>
      <c r="O5107" s="88"/>
      <c r="P5107" s="88"/>
      <c r="Q5107" s="88"/>
    </row>
    <row r="5108" spans="1:17">
      <c r="A5108" s="92"/>
      <c r="B5108" s="88"/>
      <c r="C5108" s="88"/>
      <c r="D5108" s="88"/>
      <c r="E5108" s="88"/>
      <c r="F5108" s="88"/>
      <c r="G5108" s="88"/>
      <c r="H5108" s="88"/>
      <c r="I5108" s="88"/>
      <c r="J5108" s="88"/>
      <c r="K5108" s="88"/>
      <c r="L5108" s="88"/>
      <c r="M5108" s="88"/>
      <c r="N5108" s="88"/>
      <c r="O5108" s="88"/>
      <c r="P5108" s="88"/>
      <c r="Q5108" s="88"/>
    </row>
    <row r="5109" spans="1:17">
      <c r="A5109" s="92"/>
      <c r="B5109" s="88"/>
      <c r="C5109" s="88"/>
      <c r="D5109" s="88"/>
      <c r="E5109" s="88"/>
      <c r="F5109" s="88"/>
      <c r="G5109" s="88"/>
      <c r="H5109" s="88"/>
      <c r="I5109" s="88"/>
      <c r="J5109" s="88"/>
      <c r="K5109" s="88"/>
      <c r="L5109" s="88"/>
      <c r="M5109" s="88"/>
      <c r="N5109" s="88"/>
      <c r="O5109" s="88"/>
      <c r="P5109" s="88"/>
      <c r="Q5109" s="88"/>
    </row>
    <row r="5110" spans="1:17">
      <c r="A5110" s="92"/>
      <c r="B5110" s="88"/>
      <c r="C5110" s="88"/>
      <c r="D5110" s="88"/>
      <c r="E5110" s="88"/>
      <c r="F5110" s="88"/>
      <c r="G5110" s="88"/>
      <c r="H5110" s="88"/>
      <c r="I5110" s="88"/>
      <c r="J5110" s="88"/>
      <c r="K5110" s="88"/>
      <c r="L5110" s="88"/>
      <c r="M5110" s="88"/>
      <c r="N5110" s="88"/>
      <c r="O5110" s="88"/>
      <c r="P5110" s="88"/>
      <c r="Q5110" s="88"/>
    </row>
    <row r="5111" spans="1:17">
      <c r="A5111" s="92"/>
      <c r="B5111" s="88"/>
      <c r="C5111" s="88"/>
      <c r="D5111" s="88"/>
      <c r="E5111" s="88"/>
      <c r="F5111" s="88"/>
      <c r="G5111" s="88"/>
      <c r="H5111" s="88"/>
      <c r="I5111" s="88"/>
      <c r="J5111" s="88"/>
      <c r="K5111" s="88"/>
      <c r="L5111" s="88"/>
      <c r="M5111" s="88"/>
      <c r="N5111" s="88"/>
      <c r="O5111" s="88"/>
      <c r="P5111" s="88"/>
      <c r="Q5111" s="88"/>
    </row>
    <row r="5112" spans="1:17">
      <c r="A5112" s="92"/>
      <c r="B5112" s="88"/>
      <c r="C5112" s="88"/>
      <c r="D5112" s="88"/>
      <c r="E5112" s="88"/>
      <c r="F5112" s="88"/>
      <c r="G5112" s="88"/>
      <c r="H5112" s="88"/>
      <c r="I5112" s="88"/>
      <c r="J5112" s="88"/>
      <c r="K5112" s="88"/>
      <c r="L5112" s="88"/>
      <c r="M5112" s="88"/>
      <c r="N5112" s="88"/>
      <c r="O5112" s="88"/>
      <c r="P5112" s="88"/>
      <c r="Q5112" s="88"/>
    </row>
    <row r="5113" spans="1:17">
      <c r="A5113" s="92"/>
      <c r="B5113" s="88"/>
      <c r="C5113" s="88"/>
      <c r="D5113" s="88"/>
      <c r="E5113" s="88"/>
      <c r="F5113" s="88"/>
      <c r="G5113" s="88"/>
      <c r="H5113" s="88"/>
      <c r="I5113" s="88"/>
      <c r="J5113" s="88"/>
      <c r="K5113" s="88"/>
      <c r="L5113" s="88"/>
      <c r="M5113" s="88"/>
      <c r="N5113" s="88"/>
      <c r="O5113" s="88"/>
      <c r="P5113" s="88"/>
      <c r="Q5113" s="88"/>
    </row>
    <row r="5114" spans="1:17">
      <c r="A5114" s="92"/>
      <c r="B5114" s="88"/>
      <c r="C5114" s="88"/>
      <c r="D5114" s="88"/>
      <c r="E5114" s="88"/>
      <c r="F5114" s="88"/>
      <c r="G5114" s="88"/>
      <c r="H5114" s="88"/>
      <c r="I5114" s="88"/>
      <c r="J5114" s="88"/>
      <c r="K5114" s="88"/>
      <c r="L5114" s="88"/>
      <c r="M5114" s="88"/>
      <c r="N5114" s="88"/>
      <c r="O5114" s="88"/>
      <c r="P5114" s="88"/>
      <c r="Q5114" s="88"/>
    </row>
    <row r="5115" spans="1:17">
      <c r="A5115" s="92"/>
      <c r="B5115" s="88"/>
      <c r="C5115" s="88"/>
      <c r="D5115" s="88"/>
      <c r="E5115" s="88"/>
      <c r="F5115" s="88"/>
      <c r="G5115" s="88"/>
      <c r="H5115" s="88"/>
      <c r="I5115" s="88"/>
      <c r="J5115" s="88"/>
      <c r="K5115" s="88"/>
      <c r="L5115" s="88"/>
      <c r="M5115" s="88"/>
      <c r="N5115" s="88"/>
      <c r="O5115" s="88"/>
      <c r="P5115" s="88"/>
      <c r="Q5115" s="88"/>
    </row>
    <row r="5116" spans="1:17">
      <c r="A5116" s="92"/>
      <c r="B5116" s="88"/>
      <c r="C5116" s="88"/>
      <c r="D5116" s="88"/>
      <c r="E5116" s="88"/>
      <c r="F5116" s="88"/>
      <c r="G5116" s="88"/>
      <c r="H5116" s="88"/>
      <c r="I5116" s="88"/>
      <c r="J5116" s="88"/>
      <c r="K5116" s="88"/>
      <c r="L5116" s="88"/>
      <c r="M5116" s="88"/>
      <c r="N5116" s="88"/>
      <c r="O5116" s="88"/>
      <c r="P5116" s="88"/>
      <c r="Q5116" s="88"/>
    </row>
    <row r="5117" spans="1:17">
      <c r="A5117" s="92"/>
      <c r="B5117" s="88"/>
      <c r="C5117" s="88"/>
      <c r="D5117" s="88"/>
      <c r="E5117" s="88"/>
      <c r="F5117" s="88"/>
      <c r="G5117" s="88"/>
      <c r="H5117" s="88"/>
      <c r="I5117" s="88"/>
      <c r="J5117" s="88"/>
      <c r="K5117" s="88"/>
      <c r="L5117" s="88"/>
      <c r="M5117" s="88"/>
      <c r="N5117" s="88"/>
      <c r="O5117" s="88"/>
      <c r="P5117" s="88"/>
      <c r="Q5117" s="88"/>
    </row>
    <row r="5118" spans="1:17">
      <c r="A5118" s="92"/>
      <c r="B5118" s="88"/>
      <c r="C5118" s="88"/>
      <c r="D5118" s="88"/>
      <c r="E5118" s="88"/>
      <c r="F5118" s="88"/>
      <c r="G5118" s="88"/>
      <c r="H5118" s="88"/>
      <c r="I5118" s="88"/>
      <c r="J5118" s="88"/>
      <c r="K5118" s="88"/>
      <c r="L5118" s="88"/>
      <c r="M5118" s="88"/>
      <c r="N5118" s="88"/>
      <c r="O5118" s="88"/>
      <c r="P5118" s="88"/>
      <c r="Q5118" s="88"/>
    </row>
    <row r="5119" spans="1:17">
      <c r="A5119" s="92"/>
      <c r="B5119" s="88"/>
      <c r="C5119" s="88"/>
      <c r="D5119" s="88"/>
      <c r="E5119" s="88"/>
      <c r="F5119" s="88"/>
      <c r="G5119" s="88"/>
      <c r="H5119" s="88"/>
      <c r="I5119" s="88"/>
      <c r="J5119" s="88"/>
      <c r="K5119" s="88"/>
      <c r="L5119" s="88"/>
      <c r="M5119" s="88"/>
      <c r="N5119" s="88"/>
      <c r="O5119" s="88"/>
      <c r="P5119" s="88"/>
      <c r="Q5119" s="88"/>
    </row>
    <row r="5120" spans="1:17">
      <c r="A5120" s="92"/>
      <c r="B5120" s="88"/>
      <c r="C5120" s="88"/>
      <c r="D5120" s="88"/>
      <c r="E5120" s="88"/>
      <c r="F5120" s="88"/>
      <c r="G5120" s="88"/>
      <c r="H5120" s="88"/>
      <c r="I5120" s="88"/>
      <c r="J5120" s="88"/>
      <c r="K5120" s="88"/>
      <c r="L5120" s="88"/>
      <c r="M5120" s="88"/>
      <c r="N5120" s="88"/>
      <c r="O5120" s="88"/>
      <c r="P5120" s="88"/>
      <c r="Q5120" s="88"/>
    </row>
    <row r="5121" spans="1:17">
      <c r="A5121" s="92"/>
      <c r="B5121" s="88"/>
      <c r="C5121" s="88"/>
      <c r="D5121" s="88"/>
      <c r="E5121" s="88"/>
      <c r="F5121" s="88"/>
      <c r="G5121" s="88"/>
      <c r="H5121" s="88"/>
      <c r="I5121" s="88"/>
      <c r="J5121" s="88"/>
      <c r="K5121" s="88"/>
      <c r="L5121" s="88"/>
      <c r="M5121" s="88"/>
      <c r="N5121" s="88"/>
      <c r="O5121" s="88"/>
      <c r="P5121" s="88"/>
      <c r="Q5121" s="88"/>
    </row>
    <row r="5122" spans="1:17">
      <c r="A5122" s="92"/>
      <c r="B5122" s="88"/>
      <c r="C5122" s="88"/>
      <c r="D5122" s="88"/>
      <c r="E5122" s="88"/>
      <c r="F5122" s="88"/>
      <c r="G5122" s="88"/>
      <c r="H5122" s="88"/>
      <c r="I5122" s="88"/>
      <c r="J5122" s="88"/>
      <c r="K5122" s="88"/>
      <c r="L5122" s="88"/>
      <c r="M5122" s="88"/>
      <c r="N5122" s="88"/>
      <c r="O5122" s="88"/>
      <c r="P5122" s="88"/>
      <c r="Q5122" s="88"/>
    </row>
    <row r="5123" spans="1:17">
      <c r="A5123" s="92"/>
      <c r="B5123" s="88"/>
      <c r="C5123" s="88"/>
      <c r="D5123" s="88"/>
      <c r="E5123" s="88"/>
      <c r="F5123" s="88"/>
      <c r="G5123" s="88"/>
      <c r="H5123" s="88"/>
      <c r="I5123" s="88"/>
      <c r="J5123" s="88"/>
      <c r="K5123" s="88"/>
      <c r="L5123" s="88"/>
      <c r="M5123" s="88"/>
      <c r="N5123" s="88"/>
      <c r="O5123" s="88"/>
      <c r="P5123" s="88"/>
      <c r="Q5123" s="88"/>
    </row>
    <row r="5124" spans="1:17">
      <c r="A5124" s="92"/>
      <c r="B5124" s="88"/>
      <c r="C5124" s="88"/>
      <c r="D5124" s="88"/>
      <c r="E5124" s="88"/>
      <c r="F5124" s="88"/>
      <c r="G5124" s="88"/>
      <c r="H5124" s="88"/>
      <c r="I5124" s="88"/>
      <c r="J5124" s="88"/>
      <c r="K5124" s="88"/>
      <c r="L5124" s="88"/>
      <c r="M5124" s="88"/>
      <c r="N5124" s="88"/>
      <c r="O5124" s="88"/>
      <c r="P5124" s="88"/>
      <c r="Q5124" s="88"/>
    </row>
    <row r="5125" spans="1:17">
      <c r="A5125" s="92"/>
      <c r="B5125" s="88"/>
      <c r="C5125" s="88"/>
      <c r="D5125" s="88"/>
      <c r="E5125" s="88"/>
      <c r="F5125" s="88"/>
      <c r="G5125" s="88"/>
      <c r="H5125" s="88"/>
      <c r="I5125" s="88"/>
      <c r="J5125" s="88"/>
      <c r="K5125" s="88"/>
      <c r="L5125" s="88"/>
      <c r="M5125" s="88"/>
      <c r="N5125" s="88"/>
      <c r="O5125" s="88"/>
      <c r="P5125" s="88"/>
      <c r="Q5125" s="88"/>
    </row>
    <row r="5126" spans="1:17">
      <c r="A5126" s="92"/>
      <c r="B5126" s="88"/>
      <c r="C5126" s="88"/>
      <c r="D5126" s="88"/>
      <c r="E5126" s="88"/>
      <c r="F5126" s="88"/>
      <c r="G5126" s="88"/>
      <c r="H5126" s="88"/>
      <c r="I5126" s="88"/>
      <c r="J5126" s="88"/>
      <c r="K5126" s="88"/>
      <c r="L5126" s="88"/>
      <c r="M5126" s="88"/>
      <c r="N5126" s="88"/>
      <c r="O5126" s="88"/>
      <c r="P5126" s="88"/>
      <c r="Q5126" s="88"/>
    </row>
    <row r="5127" spans="1:17">
      <c r="A5127" s="92"/>
      <c r="B5127" s="88"/>
      <c r="C5127" s="88"/>
      <c r="D5127" s="88"/>
      <c r="E5127" s="88"/>
      <c r="F5127" s="88"/>
      <c r="G5127" s="88"/>
      <c r="H5127" s="88"/>
      <c r="I5127" s="88"/>
      <c r="J5127" s="88"/>
      <c r="K5127" s="88"/>
      <c r="L5127" s="88"/>
      <c r="M5127" s="88"/>
      <c r="N5127" s="88"/>
      <c r="O5127" s="88"/>
      <c r="P5127" s="88"/>
      <c r="Q5127" s="88"/>
    </row>
    <row r="5128" spans="1:17">
      <c r="A5128" s="92"/>
      <c r="B5128" s="88"/>
      <c r="C5128" s="88"/>
      <c r="D5128" s="88"/>
      <c r="E5128" s="88"/>
      <c r="F5128" s="88"/>
      <c r="G5128" s="88"/>
      <c r="H5128" s="88"/>
      <c r="I5128" s="88"/>
      <c r="J5128" s="88"/>
      <c r="K5128" s="88"/>
      <c r="L5128" s="88"/>
      <c r="M5128" s="88"/>
      <c r="N5128" s="88"/>
      <c r="O5128" s="88"/>
      <c r="P5128" s="88"/>
      <c r="Q5128" s="88"/>
    </row>
    <row r="5129" spans="1:17">
      <c r="A5129" s="92"/>
      <c r="B5129" s="88"/>
      <c r="C5129" s="88"/>
      <c r="D5129" s="88"/>
      <c r="E5129" s="88"/>
      <c r="F5129" s="88"/>
      <c r="G5129" s="88"/>
      <c r="H5129" s="88"/>
      <c r="I5129" s="88"/>
      <c r="J5129" s="88"/>
      <c r="K5129" s="88"/>
      <c r="L5129" s="88"/>
      <c r="M5129" s="88"/>
      <c r="N5129" s="88"/>
      <c r="O5129" s="88"/>
      <c r="P5129" s="88"/>
      <c r="Q5129" s="88"/>
    </row>
    <row r="5130" spans="1:17">
      <c r="A5130" s="92"/>
      <c r="B5130" s="88"/>
      <c r="C5130" s="88"/>
      <c r="D5130" s="88"/>
      <c r="E5130" s="88"/>
      <c r="F5130" s="88"/>
      <c r="G5130" s="88"/>
      <c r="H5130" s="88"/>
      <c r="I5130" s="88"/>
      <c r="J5130" s="88"/>
      <c r="K5130" s="88"/>
      <c r="L5130" s="88"/>
      <c r="M5130" s="88"/>
      <c r="N5130" s="88"/>
      <c r="O5130" s="88"/>
      <c r="P5130" s="88"/>
      <c r="Q5130" s="88"/>
    </row>
    <row r="5131" spans="1:17">
      <c r="A5131" s="92"/>
      <c r="B5131" s="88"/>
      <c r="C5131" s="88"/>
      <c r="D5131" s="88"/>
      <c r="E5131" s="88"/>
      <c r="F5131" s="88"/>
      <c r="G5131" s="88"/>
      <c r="H5131" s="88"/>
      <c r="I5131" s="88"/>
      <c r="J5131" s="88"/>
      <c r="K5131" s="88"/>
      <c r="L5131" s="88"/>
      <c r="M5131" s="88"/>
      <c r="N5131" s="88"/>
      <c r="O5131" s="88"/>
      <c r="P5131" s="88"/>
      <c r="Q5131" s="88"/>
    </row>
    <row r="5132" spans="1:17">
      <c r="A5132" s="92"/>
      <c r="B5132" s="88"/>
      <c r="C5132" s="88"/>
      <c r="D5132" s="88"/>
      <c r="E5132" s="88"/>
      <c r="F5132" s="88"/>
      <c r="G5132" s="88"/>
      <c r="H5132" s="88"/>
      <c r="I5132" s="88"/>
      <c r="J5132" s="88"/>
      <c r="K5132" s="88"/>
      <c r="L5132" s="88"/>
      <c r="M5132" s="88"/>
      <c r="N5132" s="88"/>
      <c r="O5132" s="88"/>
      <c r="P5132" s="88"/>
      <c r="Q5132" s="88"/>
    </row>
    <row r="5133" spans="1:17">
      <c r="A5133" s="92"/>
      <c r="B5133" s="88"/>
      <c r="C5133" s="88"/>
      <c r="D5133" s="88"/>
      <c r="E5133" s="88"/>
      <c r="F5133" s="88"/>
      <c r="G5133" s="88"/>
      <c r="H5133" s="88"/>
      <c r="I5133" s="88"/>
      <c r="J5133" s="88"/>
      <c r="K5133" s="88"/>
      <c r="L5133" s="88"/>
      <c r="M5133" s="88"/>
      <c r="N5133" s="88"/>
      <c r="O5133" s="88"/>
      <c r="P5133" s="88"/>
      <c r="Q5133" s="88"/>
    </row>
    <row r="5134" spans="1:17">
      <c r="A5134" s="92"/>
      <c r="B5134" s="88"/>
      <c r="C5134" s="88"/>
      <c r="D5134" s="88"/>
      <c r="E5134" s="88"/>
      <c r="F5134" s="88"/>
      <c r="G5134" s="88"/>
      <c r="H5134" s="88"/>
      <c r="I5134" s="88"/>
      <c r="J5134" s="88"/>
      <c r="K5134" s="88"/>
      <c r="L5134" s="88"/>
      <c r="M5134" s="88"/>
      <c r="N5134" s="88"/>
      <c r="O5134" s="88"/>
      <c r="P5134" s="88"/>
      <c r="Q5134" s="88"/>
    </row>
    <row r="5135" spans="1:17">
      <c r="A5135" s="92"/>
      <c r="B5135" s="88"/>
      <c r="C5135" s="88"/>
      <c r="D5135" s="88"/>
      <c r="E5135" s="88"/>
      <c r="F5135" s="88"/>
      <c r="G5135" s="88"/>
      <c r="H5135" s="88"/>
      <c r="I5135" s="88"/>
      <c r="J5135" s="88"/>
      <c r="K5135" s="88"/>
      <c r="L5135" s="88"/>
      <c r="M5135" s="88"/>
      <c r="N5135" s="88"/>
      <c r="O5135" s="88"/>
      <c r="P5135" s="88"/>
      <c r="Q5135" s="88"/>
    </row>
    <row r="5136" spans="1:17">
      <c r="A5136" s="92"/>
      <c r="B5136" s="88"/>
      <c r="C5136" s="88"/>
      <c r="D5136" s="88"/>
      <c r="E5136" s="88"/>
      <c r="F5136" s="88"/>
      <c r="G5136" s="88"/>
      <c r="H5136" s="88"/>
      <c r="I5136" s="88"/>
      <c r="J5136" s="88"/>
      <c r="K5136" s="88"/>
      <c r="L5136" s="88"/>
      <c r="M5136" s="88"/>
      <c r="N5136" s="88"/>
      <c r="O5136" s="88"/>
      <c r="P5136" s="88"/>
      <c r="Q5136" s="88"/>
    </row>
    <row r="5137" spans="1:17">
      <c r="A5137" s="92"/>
      <c r="B5137" s="88"/>
      <c r="C5137" s="88"/>
      <c r="D5137" s="88"/>
      <c r="E5137" s="88"/>
      <c r="F5137" s="88"/>
      <c r="G5137" s="88"/>
      <c r="H5137" s="88"/>
      <c r="I5137" s="88"/>
      <c r="J5137" s="88"/>
      <c r="K5137" s="88"/>
      <c r="L5137" s="88"/>
      <c r="M5137" s="88"/>
      <c r="N5137" s="88"/>
      <c r="O5137" s="88"/>
      <c r="P5137" s="88"/>
      <c r="Q5137" s="88"/>
    </row>
    <row r="5138" spans="1:17">
      <c r="A5138" s="92"/>
      <c r="B5138" s="88"/>
      <c r="C5138" s="88"/>
      <c r="D5138" s="88"/>
      <c r="E5138" s="88"/>
      <c r="F5138" s="88"/>
      <c r="G5138" s="88"/>
      <c r="H5138" s="88"/>
      <c r="I5138" s="88"/>
      <c r="J5138" s="88"/>
      <c r="K5138" s="88"/>
      <c r="L5138" s="88"/>
      <c r="M5138" s="88"/>
      <c r="N5138" s="88"/>
      <c r="O5138" s="88"/>
      <c r="P5138" s="88"/>
      <c r="Q5138" s="88"/>
    </row>
    <row r="5139" spans="1:17">
      <c r="A5139" s="92"/>
      <c r="B5139" s="88"/>
      <c r="C5139" s="88"/>
      <c r="D5139" s="88"/>
      <c r="E5139" s="88"/>
      <c r="F5139" s="88"/>
      <c r="G5139" s="88"/>
      <c r="H5139" s="88"/>
      <c r="I5139" s="88"/>
      <c r="J5139" s="88"/>
      <c r="K5139" s="88"/>
      <c r="L5139" s="88"/>
      <c r="M5139" s="88"/>
      <c r="N5139" s="88"/>
      <c r="O5139" s="88"/>
      <c r="P5139" s="88"/>
      <c r="Q5139" s="88"/>
    </row>
    <row r="5140" spans="1:17">
      <c r="A5140" s="92"/>
      <c r="B5140" s="88"/>
      <c r="C5140" s="88"/>
      <c r="D5140" s="88"/>
      <c r="E5140" s="88"/>
      <c r="F5140" s="88"/>
      <c r="G5140" s="88"/>
      <c r="H5140" s="88"/>
      <c r="I5140" s="88"/>
      <c r="J5140" s="88"/>
      <c r="K5140" s="88"/>
      <c r="L5140" s="88"/>
      <c r="M5140" s="88"/>
      <c r="N5140" s="88"/>
      <c r="O5140" s="88"/>
      <c r="P5140" s="88"/>
      <c r="Q5140" s="88"/>
    </row>
    <row r="5141" spans="1:17">
      <c r="A5141" s="92"/>
      <c r="B5141" s="88"/>
      <c r="C5141" s="88"/>
      <c r="D5141" s="88"/>
      <c r="E5141" s="88"/>
      <c r="F5141" s="88"/>
      <c r="G5141" s="88"/>
      <c r="H5141" s="88"/>
      <c r="I5141" s="88"/>
      <c r="J5141" s="88"/>
      <c r="K5141" s="88"/>
      <c r="L5141" s="88"/>
      <c r="M5141" s="88"/>
      <c r="N5141" s="88"/>
      <c r="O5141" s="88"/>
      <c r="P5141" s="88"/>
      <c r="Q5141" s="88"/>
    </row>
    <row r="5142" spans="1:17">
      <c r="A5142" s="92"/>
      <c r="B5142" s="88"/>
      <c r="C5142" s="88"/>
      <c r="D5142" s="88"/>
      <c r="E5142" s="88"/>
      <c r="F5142" s="88"/>
      <c r="G5142" s="88"/>
      <c r="H5142" s="88"/>
      <c r="I5142" s="88"/>
      <c r="J5142" s="88"/>
      <c r="K5142" s="88"/>
      <c r="L5142" s="88"/>
      <c r="M5142" s="88"/>
      <c r="N5142" s="88"/>
      <c r="O5142" s="88"/>
      <c r="P5142" s="88"/>
      <c r="Q5142" s="88"/>
    </row>
    <row r="5143" spans="1:17">
      <c r="A5143" s="92"/>
      <c r="B5143" s="88"/>
      <c r="C5143" s="88"/>
      <c r="D5143" s="88"/>
      <c r="E5143" s="88"/>
      <c r="F5143" s="88"/>
      <c r="G5143" s="88"/>
      <c r="H5143" s="88"/>
      <c r="I5143" s="88"/>
      <c r="J5143" s="88"/>
      <c r="K5143" s="88"/>
      <c r="L5143" s="88"/>
      <c r="M5143" s="88"/>
      <c r="N5143" s="88"/>
      <c r="O5143" s="88"/>
      <c r="P5143" s="88"/>
      <c r="Q5143" s="88"/>
    </row>
    <row r="5144" spans="1:17">
      <c r="A5144" s="92"/>
      <c r="B5144" s="88"/>
      <c r="C5144" s="88"/>
      <c r="D5144" s="88"/>
      <c r="E5144" s="88"/>
      <c r="F5144" s="88"/>
      <c r="G5144" s="88"/>
      <c r="H5144" s="88"/>
      <c r="I5144" s="88"/>
      <c r="J5144" s="88"/>
      <c r="K5144" s="88"/>
      <c r="L5144" s="88"/>
      <c r="M5144" s="88"/>
      <c r="N5144" s="88"/>
      <c r="O5144" s="88"/>
      <c r="P5144" s="88"/>
      <c r="Q5144" s="88"/>
    </row>
    <row r="5145" spans="1:17">
      <c r="A5145" s="92"/>
      <c r="B5145" s="88"/>
      <c r="C5145" s="88"/>
      <c r="D5145" s="88"/>
      <c r="E5145" s="88"/>
      <c r="F5145" s="88"/>
      <c r="G5145" s="88"/>
      <c r="H5145" s="88"/>
      <c r="I5145" s="88"/>
      <c r="J5145" s="88"/>
      <c r="K5145" s="88"/>
      <c r="L5145" s="88"/>
      <c r="M5145" s="88"/>
      <c r="N5145" s="88"/>
      <c r="O5145" s="88"/>
      <c r="P5145" s="88"/>
      <c r="Q5145" s="88"/>
    </row>
    <row r="5146" spans="1:17">
      <c r="A5146" s="92"/>
      <c r="B5146" s="88"/>
      <c r="C5146" s="88"/>
      <c r="D5146" s="88"/>
      <c r="E5146" s="88"/>
      <c r="F5146" s="88"/>
      <c r="G5146" s="88"/>
      <c r="H5146" s="88"/>
      <c r="I5146" s="88"/>
      <c r="J5146" s="88"/>
      <c r="K5146" s="88"/>
      <c r="L5146" s="88"/>
      <c r="M5146" s="88"/>
      <c r="N5146" s="88"/>
      <c r="O5146" s="88"/>
      <c r="P5146" s="88"/>
      <c r="Q5146" s="88"/>
    </row>
    <row r="5147" spans="1:17">
      <c r="A5147" s="92"/>
      <c r="B5147" s="88"/>
      <c r="C5147" s="88"/>
      <c r="D5147" s="88"/>
      <c r="E5147" s="88"/>
      <c r="F5147" s="88"/>
      <c r="G5147" s="88"/>
      <c r="H5147" s="88"/>
      <c r="I5147" s="88"/>
      <c r="J5147" s="88"/>
      <c r="K5147" s="88"/>
      <c r="L5147" s="88"/>
      <c r="M5147" s="88"/>
      <c r="N5147" s="88"/>
      <c r="O5147" s="88"/>
      <c r="P5147" s="88"/>
      <c r="Q5147" s="88"/>
    </row>
    <row r="5148" spans="1:17">
      <c r="A5148" s="92"/>
      <c r="B5148" s="88"/>
      <c r="C5148" s="88"/>
      <c r="D5148" s="88"/>
      <c r="E5148" s="88"/>
      <c r="F5148" s="88"/>
      <c r="G5148" s="88"/>
      <c r="H5148" s="88"/>
      <c r="I5148" s="88"/>
      <c r="J5148" s="88"/>
      <c r="K5148" s="88"/>
      <c r="L5148" s="88"/>
      <c r="M5148" s="88"/>
      <c r="N5148" s="88"/>
      <c r="O5148" s="88"/>
      <c r="P5148" s="88"/>
      <c r="Q5148" s="88"/>
    </row>
    <row r="5149" spans="1:17">
      <c r="A5149" s="92"/>
      <c r="B5149" s="88"/>
      <c r="C5149" s="88"/>
      <c r="D5149" s="88"/>
      <c r="E5149" s="88"/>
      <c r="F5149" s="88"/>
      <c r="G5149" s="88"/>
      <c r="H5149" s="88"/>
      <c r="I5149" s="88"/>
      <c r="J5149" s="88"/>
      <c r="K5149" s="88"/>
      <c r="L5149" s="88"/>
      <c r="M5149" s="88"/>
      <c r="N5149" s="88"/>
      <c r="O5149" s="88"/>
      <c r="P5149" s="88"/>
      <c r="Q5149" s="88"/>
    </row>
    <row r="5150" spans="1:17">
      <c r="A5150" s="92"/>
      <c r="B5150" s="88"/>
      <c r="C5150" s="88"/>
      <c r="D5150" s="88"/>
      <c r="E5150" s="88"/>
      <c r="F5150" s="88"/>
      <c r="G5150" s="88"/>
      <c r="H5150" s="88"/>
      <c r="I5150" s="88"/>
      <c r="J5150" s="88"/>
      <c r="K5150" s="88"/>
      <c r="L5150" s="88"/>
      <c r="M5150" s="88"/>
      <c r="N5150" s="88"/>
      <c r="O5150" s="88"/>
      <c r="P5150" s="88"/>
      <c r="Q5150" s="88"/>
    </row>
    <row r="5151" spans="1:17">
      <c r="A5151" s="92"/>
      <c r="B5151" s="88"/>
      <c r="C5151" s="88"/>
      <c r="D5151" s="88"/>
      <c r="E5151" s="88"/>
      <c r="F5151" s="88"/>
      <c r="G5151" s="88"/>
      <c r="H5151" s="88"/>
      <c r="I5151" s="88"/>
      <c r="J5151" s="88"/>
      <c r="K5151" s="88"/>
      <c r="L5151" s="88"/>
      <c r="M5151" s="88"/>
      <c r="N5151" s="88"/>
      <c r="O5151" s="88"/>
      <c r="P5151" s="88"/>
      <c r="Q5151" s="88"/>
    </row>
    <row r="5152" spans="1:17">
      <c r="A5152" s="92"/>
      <c r="B5152" s="88"/>
      <c r="C5152" s="88"/>
      <c r="D5152" s="88"/>
      <c r="E5152" s="88"/>
      <c r="F5152" s="88"/>
      <c r="G5152" s="88"/>
      <c r="H5152" s="88"/>
      <c r="I5152" s="88"/>
      <c r="J5152" s="88"/>
      <c r="K5152" s="88"/>
      <c r="L5152" s="88"/>
      <c r="M5152" s="88"/>
      <c r="N5152" s="88"/>
      <c r="O5152" s="88"/>
      <c r="P5152" s="88"/>
      <c r="Q5152" s="88"/>
    </row>
    <row r="5153" spans="1:17">
      <c r="A5153" s="92"/>
      <c r="B5153" s="88"/>
      <c r="C5153" s="88"/>
      <c r="D5153" s="88"/>
      <c r="E5153" s="88"/>
      <c r="F5153" s="88"/>
      <c r="G5153" s="88"/>
      <c r="H5153" s="88"/>
      <c r="I5153" s="88"/>
      <c r="J5153" s="88"/>
      <c r="K5153" s="88"/>
      <c r="L5153" s="88"/>
      <c r="M5153" s="88"/>
      <c r="N5153" s="88"/>
      <c r="O5153" s="88"/>
      <c r="P5153" s="88"/>
      <c r="Q5153" s="88"/>
    </row>
    <row r="5154" spans="1:17">
      <c r="A5154" s="92"/>
      <c r="B5154" s="88"/>
      <c r="C5154" s="88"/>
      <c r="D5154" s="88"/>
      <c r="E5154" s="88"/>
      <c r="F5154" s="88"/>
      <c r="G5154" s="88"/>
      <c r="H5154" s="88"/>
      <c r="I5154" s="88"/>
      <c r="J5154" s="88"/>
      <c r="K5154" s="88"/>
      <c r="L5154" s="88"/>
      <c r="M5154" s="88"/>
      <c r="N5154" s="88"/>
      <c r="O5154" s="88"/>
      <c r="P5154" s="88"/>
      <c r="Q5154" s="88"/>
    </row>
    <row r="5155" spans="1:17">
      <c r="A5155" s="92"/>
      <c r="B5155" s="88"/>
      <c r="C5155" s="88"/>
      <c r="D5155" s="88"/>
      <c r="E5155" s="88"/>
      <c r="F5155" s="88"/>
      <c r="G5155" s="88"/>
      <c r="H5155" s="88"/>
      <c r="I5155" s="88"/>
      <c r="J5155" s="88"/>
      <c r="K5155" s="88"/>
      <c r="L5155" s="88"/>
      <c r="M5155" s="88"/>
      <c r="N5155" s="88"/>
      <c r="O5155" s="88"/>
      <c r="P5155" s="88"/>
      <c r="Q5155" s="88"/>
    </row>
    <row r="5156" spans="1:17">
      <c r="A5156" s="92"/>
      <c r="B5156" s="88"/>
      <c r="C5156" s="88"/>
      <c r="D5156" s="88"/>
      <c r="E5156" s="88"/>
      <c r="F5156" s="88"/>
      <c r="G5156" s="88"/>
      <c r="H5156" s="88"/>
      <c r="I5156" s="88"/>
      <c r="J5156" s="88"/>
      <c r="K5156" s="88"/>
      <c r="L5156" s="88"/>
      <c r="M5156" s="88"/>
      <c r="N5156" s="88"/>
      <c r="O5156" s="88"/>
      <c r="P5156" s="88"/>
      <c r="Q5156" s="88"/>
    </row>
    <row r="5157" spans="1:17">
      <c r="A5157" s="92"/>
      <c r="B5157" s="88"/>
      <c r="C5157" s="88"/>
      <c r="D5157" s="88"/>
      <c r="E5157" s="88"/>
      <c r="F5157" s="88"/>
      <c r="G5157" s="88"/>
      <c r="H5157" s="88"/>
      <c r="I5157" s="88"/>
      <c r="J5157" s="88"/>
      <c r="K5157" s="88"/>
      <c r="L5157" s="88"/>
      <c r="M5157" s="88"/>
      <c r="N5157" s="88"/>
      <c r="O5157" s="88"/>
      <c r="P5157" s="88"/>
      <c r="Q5157" s="88"/>
    </row>
    <row r="5158" spans="1:17">
      <c r="A5158" s="92"/>
      <c r="B5158" s="88"/>
      <c r="C5158" s="88"/>
      <c r="D5158" s="88"/>
      <c r="E5158" s="88"/>
      <c r="F5158" s="88"/>
      <c r="G5158" s="88"/>
      <c r="H5158" s="88"/>
      <c r="I5158" s="88"/>
      <c r="J5158" s="88"/>
      <c r="K5158" s="88"/>
      <c r="L5158" s="88"/>
      <c r="M5158" s="88"/>
      <c r="N5158" s="88"/>
      <c r="O5158" s="88"/>
      <c r="P5158" s="88"/>
      <c r="Q5158" s="88"/>
    </row>
    <row r="5159" spans="1:17">
      <c r="A5159" s="92"/>
      <c r="B5159" s="88"/>
      <c r="C5159" s="88"/>
      <c r="D5159" s="88"/>
      <c r="E5159" s="88"/>
      <c r="F5159" s="88"/>
      <c r="G5159" s="88"/>
      <c r="H5159" s="88"/>
      <c r="I5159" s="88"/>
      <c r="J5159" s="88"/>
      <c r="K5159" s="88"/>
      <c r="L5159" s="88"/>
      <c r="M5159" s="88"/>
      <c r="N5159" s="88"/>
      <c r="O5159" s="88"/>
      <c r="P5159" s="88"/>
      <c r="Q5159" s="88"/>
    </row>
    <row r="5160" spans="1:17">
      <c r="A5160" s="92"/>
      <c r="B5160" s="88"/>
      <c r="C5160" s="88"/>
      <c r="D5160" s="88"/>
      <c r="E5160" s="88"/>
      <c r="F5160" s="88"/>
      <c r="G5160" s="88"/>
      <c r="H5160" s="88"/>
      <c r="I5160" s="88"/>
      <c r="J5160" s="88"/>
      <c r="K5160" s="88"/>
      <c r="L5160" s="88"/>
      <c r="M5160" s="88"/>
      <c r="N5160" s="88"/>
      <c r="O5160" s="88"/>
      <c r="P5160" s="88"/>
      <c r="Q5160" s="88"/>
    </row>
    <row r="5161" spans="1:17">
      <c r="A5161" s="92"/>
      <c r="B5161" s="88"/>
      <c r="C5161" s="88"/>
      <c r="D5161" s="88"/>
      <c r="E5161" s="88"/>
      <c r="F5161" s="88"/>
      <c r="G5161" s="88"/>
      <c r="H5161" s="88"/>
      <c r="I5161" s="88"/>
      <c r="J5161" s="88"/>
      <c r="K5161" s="88"/>
      <c r="L5161" s="88"/>
      <c r="M5161" s="88"/>
      <c r="N5161" s="88"/>
      <c r="O5161" s="88"/>
      <c r="P5161" s="88"/>
      <c r="Q5161" s="88"/>
    </row>
    <row r="5162" spans="1:17">
      <c r="A5162" s="92"/>
      <c r="B5162" s="88"/>
      <c r="C5162" s="88"/>
      <c r="D5162" s="88"/>
      <c r="E5162" s="88"/>
      <c r="F5162" s="88"/>
      <c r="G5162" s="88"/>
      <c r="H5162" s="88"/>
      <c r="I5162" s="88"/>
      <c r="J5162" s="88"/>
      <c r="K5162" s="88"/>
      <c r="L5162" s="88"/>
      <c r="M5162" s="88"/>
      <c r="N5162" s="88"/>
      <c r="O5162" s="88"/>
      <c r="P5162" s="88"/>
      <c r="Q5162" s="88"/>
    </row>
    <row r="5163" spans="1:17">
      <c r="A5163" s="92"/>
      <c r="B5163" s="88"/>
      <c r="C5163" s="88"/>
      <c r="D5163" s="88"/>
      <c r="E5163" s="88"/>
      <c r="F5163" s="88"/>
      <c r="G5163" s="88"/>
      <c r="H5163" s="88"/>
      <c r="I5163" s="88"/>
      <c r="J5163" s="88"/>
      <c r="K5163" s="88"/>
      <c r="L5163" s="88"/>
      <c r="M5163" s="88"/>
      <c r="N5163" s="88"/>
      <c r="O5163" s="88"/>
      <c r="P5163" s="88"/>
      <c r="Q5163" s="88"/>
    </row>
    <row r="5164" spans="1:17">
      <c r="A5164" s="92"/>
      <c r="B5164" s="88"/>
      <c r="C5164" s="88"/>
      <c r="D5164" s="88"/>
      <c r="E5164" s="88"/>
      <c r="F5164" s="88"/>
      <c r="G5164" s="88"/>
      <c r="H5164" s="88"/>
      <c r="I5164" s="88"/>
      <c r="J5164" s="88"/>
      <c r="K5164" s="88"/>
      <c r="L5164" s="88"/>
      <c r="M5164" s="88"/>
      <c r="N5164" s="88"/>
      <c r="O5164" s="88"/>
      <c r="P5164" s="88"/>
      <c r="Q5164" s="88"/>
    </row>
    <row r="5165" spans="1:17">
      <c r="A5165" s="92"/>
      <c r="B5165" s="88"/>
      <c r="C5165" s="88"/>
      <c r="D5165" s="88"/>
      <c r="E5165" s="88"/>
      <c r="F5165" s="88"/>
      <c r="G5165" s="88"/>
      <c r="H5165" s="88"/>
      <c r="I5165" s="88"/>
      <c r="J5165" s="88"/>
      <c r="K5165" s="88"/>
      <c r="L5165" s="88"/>
      <c r="M5165" s="88"/>
      <c r="N5165" s="88"/>
      <c r="O5165" s="88"/>
      <c r="P5165" s="88"/>
      <c r="Q5165" s="88"/>
    </row>
    <row r="5166" spans="1:17">
      <c r="A5166" s="92"/>
      <c r="B5166" s="88"/>
      <c r="C5166" s="88"/>
      <c r="D5166" s="88"/>
      <c r="E5166" s="88"/>
      <c r="F5166" s="88"/>
      <c r="G5166" s="88"/>
      <c r="H5166" s="88"/>
      <c r="I5166" s="88"/>
      <c r="J5166" s="88"/>
      <c r="K5166" s="88"/>
      <c r="L5166" s="88"/>
      <c r="M5166" s="88"/>
      <c r="N5166" s="88"/>
      <c r="O5166" s="88"/>
      <c r="P5166" s="88"/>
      <c r="Q5166" s="88"/>
    </row>
    <row r="5167" spans="1:17">
      <c r="A5167" s="92"/>
      <c r="B5167" s="88"/>
      <c r="C5167" s="88"/>
      <c r="D5167" s="88"/>
      <c r="E5167" s="88"/>
      <c r="F5167" s="88"/>
      <c r="G5167" s="88"/>
      <c r="H5167" s="88"/>
      <c r="I5167" s="88"/>
      <c r="J5167" s="88"/>
      <c r="K5167" s="88"/>
      <c r="L5167" s="88"/>
      <c r="M5167" s="88"/>
      <c r="N5167" s="88"/>
      <c r="O5167" s="88"/>
      <c r="P5167" s="88"/>
      <c r="Q5167" s="88"/>
    </row>
    <row r="5168" spans="1:17">
      <c r="A5168" s="92"/>
      <c r="B5168" s="88"/>
      <c r="C5168" s="88"/>
      <c r="D5168" s="88"/>
      <c r="E5168" s="88"/>
      <c r="F5168" s="88"/>
      <c r="G5168" s="88"/>
      <c r="H5168" s="88"/>
      <c r="I5168" s="88"/>
      <c r="J5168" s="88"/>
      <c r="K5168" s="88"/>
      <c r="L5168" s="88"/>
      <c r="M5168" s="88"/>
      <c r="N5168" s="88"/>
      <c r="O5168" s="88"/>
      <c r="P5168" s="88"/>
      <c r="Q5168" s="88"/>
    </row>
    <row r="5169" spans="1:17">
      <c r="A5169" s="92"/>
      <c r="B5169" s="88"/>
      <c r="C5169" s="88"/>
      <c r="D5169" s="88"/>
      <c r="E5169" s="88"/>
      <c r="F5169" s="88"/>
      <c r="G5169" s="88"/>
      <c r="H5169" s="88"/>
      <c r="I5169" s="88"/>
      <c r="J5169" s="88"/>
      <c r="K5169" s="88"/>
      <c r="L5169" s="88"/>
      <c r="M5169" s="88"/>
      <c r="N5169" s="88"/>
      <c r="O5169" s="88"/>
      <c r="P5169" s="88"/>
      <c r="Q5169" s="88"/>
    </row>
    <row r="5170" spans="1:17">
      <c r="A5170" s="92"/>
      <c r="B5170" s="88"/>
      <c r="C5170" s="88"/>
      <c r="D5170" s="88"/>
      <c r="E5170" s="88"/>
      <c r="F5170" s="88"/>
      <c r="G5170" s="88"/>
      <c r="H5170" s="88"/>
      <c r="I5170" s="88"/>
      <c r="J5170" s="88"/>
      <c r="K5170" s="88"/>
      <c r="L5170" s="88"/>
      <c r="M5170" s="88"/>
      <c r="N5170" s="88"/>
      <c r="O5170" s="88"/>
      <c r="P5170" s="88"/>
      <c r="Q5170" s="88"/>
    </row>
    <row r="5171" spans="1:17">
      <c r="A5171" s="92"/>
      <c r="B5171" s="88"/>
      <c r="C5171" s="88"/>
      <c r="D5171" s="88"/>
      <c r="E5171" s="88"/>
      <c r="F5171" s="88"/>
      <c r="G5171" s="88"/>
      <c r="H5171" s="88"/>
      <c r="I5171" s="88"/>
      <c r="J5171" s="88"/>
      <c r="K5171" s="88"/>
      <c r="L5171" s="88"/>
      <c r="M5171" s="88"/>
      <c r="N5171" s="88"/>
      <c r="O5171" s="88"/>
      <c r="P5171" s="88"/>
      <c r="Q5171" s="88"/>
    </row>
    <row r="5172" spans="1:17">
      <c r="A5172" s="92"/>
      <c r="B5172" s="88"/>
      <c r="C5172" s="88"/>
      <c r="D5172" s="88"/>
      <c r="E5172" s="88"/>
      <c r="F5172" s="88"/>
      <c r="G5172" s="88"/>
      <c r="H5172" s="88"/>
      <c r="I5172" s="88"/>
      <c r="J5172" s="88"/>
      <c r="K5172" s="88"/>
      <c r="L5172" s="88"/>
      <c r="M5172" s="88"/>
      <c r="N5172" s="88"/>
      <c r="O5172" s="88"/>
      <c r="P5172" s="88"/>
      <c r="Q5172" s="88"/>
    </row>
    <row r="5173" spans="1:17">
      <c r="A5173" s="92"/>
      <c r="B5173" s="88"/>
      <c r="C5173" s="88"/>
      <c r="D5173" s="88"/>
      <c r="E5173" s="88"/>
      <c r="F5173" s="88"/>
      <c r="G5173" s="88"/>
      <c r="H5173" s="88"/>
      <c r="I5173" s="88"/>
      <c r="J5173" s="88"/>
      <c r="K5173" s="88"/>
      <c r="L5173" s="88"/>
      <c r="M5173" s="88"/>
      <c r="N5173" s="88"/>
      <c r="O5173" s="88"/>
      <c r="P5173" s="88"/>
      <c r="Q5173" s="88"/>
    </row>
    <row r="5174" spans="1:17">
      <c r="A5174" s="92"/>
      <c r="B5174" s="88"/>
      <c r="C5174" s="88"/>
      <c r="D5174" s="88"/>
      <c r="E5174" s="88"/>
      <c r="F5174" s="88"/>
      <c r="G5174" s="88"/>
      <c r="H5174" s="88"/>
      <c r="I5174" s="88"/>
      <c r="J5174" s="88"/>
      <c r="K5174" s="88"/>
      <c r="L5174" s="88"/>
      <c r="M5174" s="88"/>
      <c r="N5174" s="88"/>
      <c r="O5174" s="88"/>
      <c r="P5174" s="88"/>
      <c r="Q5174" s="88"/>
    </row>
    <row r="5175" spans="1:17">
      <c r="A5175" s="92"/>
      <c r="B5175" s="88"/>
      <c r="C5175" s="88"/>
      <c r="D5175" s="88"/>
      <c r="E5175" s="88"/>
      <c r="F5175" s="88"/>
      <c r="G5175" s="88"/>
      <c r="H5175" s="88"/>
      <c r="I5175" s="88"/>
      <c r="J5175" s="88"/>
      <c r="K5175" s="88"/>
      <c r="L5175" s="88"/>
      <c r="M5175" s="88"/>
      <c r="N5175" s="88"/>
      <c r="O5175" s="88"/>
      <c r="P5175" s="88"/>
      <c r="Q5175" s="88"/>
    </row>
    <row r="5176" spans="1:17">
      <c r="A5176" s="92"/>
      <c r="B5176" s="88"/>
      <c r="C5176" s="88"/>
      <c r="D5176" s="88"/>
      <c r="E5176" s="88"/>
      <c r="F5176" s="88"/>
      <c r="G5176" s="88"/>
      <c r="H5176" s="88"/>
      <c r="I5176" s="88"/>
      <c r="J5176" s="88"/>
      <c r="K5176" s="88"/>
      <c r="L5176" s="88"/>
      <c r="M5176" s="88"/>
      <c r="N5176" s="88"/>
      <c r="O5176" s="88"/>
      <c r="P5176" s="88"/>
      <c r="Q5176" s="88"/>
    </row>
    <row r="5177" spans="1:17">
      <c r="A5177" s="92"/>
      <c r="B5177" s="88"/>
      <c r="C5177" s="88"/>
      <c r="D5177" s="88"/>
      <c r="E5177" s="88"/>
      <c r="F5177" s="88"/>
      <c r="G5177" s="88"/>
      <c r="H5177" s="88"/>
      <c r="I5177" s="88"/>
      <c r="J5177" s="88"/>
      <c r="K5177" s="88"/>
      <c r="L5177" s="88"/>
      <c r="M5177" s="88"/>
      <c r="N5177" s="88"/>
      <c r="O5177" s="88"/>
      <c r="P5177" s="88"/>
      <c r="Q5177" s="88"/>
    </row>
    <row r="5178" spans="1:17">
      <c r="A5178" s="92"/>
      <c r="B5178" s="88"/>
      <c r="C5178" s="88"/>
      <c r="D5178" s="88"/>
      <c r="E5178" s="88"/>
      <c r="F5178" s="88"/>
      <c r="G5178" s="88"/>
      <c r="H5178" s="88"/>
      <c r="I5178" s="88"/>
      <c r="J5178" s="88"/>
      <c r="K5178" s="88"/>
      <c r="L5178" s="88"/>
      <c r="M5178" s="88"/>
      <c r="N5178" s="88"/>
      <c r="O5178" s="88"/>
      <c r="P5178" s="88"/>
      <c r="Q5178" s="88"/>
    </row>
    <row r="5179" spans="1:17">
      <c r="A5179" s="92"/>
      <c r="B5179" s="88"/>
      <c r="C5179" s="88"/>
      <c r="D5179" s="88"/>
      <c r="E5179" s="88"/>
      <c r="F5179" s="88"/>
      <c r="G5179" s="88"/>
      <c r="H5179" s="88"/>
      <c r="I5179" s="88"/>
      <c r="J5179" s="88"/>
      <c r="K5179" s="88"/>
      <c r="L5179" s="88"/>
      <c r="M5179" s="88"/>
      <c r="N5179" s="88"/>
      <c r="O5179" s="88"/>
      <c r="P5179" s="88"/>
      <c r="Q5179" s="88"/>
    </row>
    <row r="5180" spans="1:17">
      <c r="A5180" s="92"/>
      <c r="B5180" s="88"/>
      <c r="C5180" s="88"/>
      <c r="D5180" s="88"/>
      <c r="E5180" s="88"/>
      <c r="F5180" s="88"/>
      <c r="G5180" s="88"/>
      <c r="H5180" s="88"/>
      <c r="I5180" s="88"/>
      <c r="J5180" s="88"/>
      <c r="K5180" s="88"/>
      <c r="L5180" s="88"/>
      <c r="M5180" s="88"/>
      <c r="N5180" s="88"/>
      <c r="O5180" s="88"/>
      <c r="P5180" s="88"/>
      <c r="Q5180" s="88"/>
    </row>
    <row r="5181" spans="1:17">
      <c r="A5181" s="92"/>
      <c r="B5181" s="88"/>
      <c r="C5181" s="88"/>
      <c r="D5181" s="88"/>
      <c r="E5181" s="88"/>
      <c r="F5181" s="88"/>
      <c r="G5181" s="88"/>
      <c r="H5181" s="88"/>
      <c r="I5181" s="88"/>
      <c r="J5181" s="88"/>
      <c r="K5181" s="88"/>
      <c r="L5181" s="88"/>
      <c r="M5181" s="88"/>
      <c r="N5181" s="88"/>
      <c r="O5181" s="88"/>
      <c r="P5181" s="88"/>
      <c r="Q5181" s="88"/>
    </row>
    <row r="5182" spans="1:17">
      <c r="A5182" s="92"/>
      <c r="B5182" s="88"/>
      <c r="C5182" s="88"/>
      <c r="D5182" s="88"/>
      <c r="E5182" s="88"/>
      <c r="F5182" s="88"/>
      <c r="G5182" s="88"/>
      <c r="H5182" s="88"/>
      <c r="I5182" s="88"/>
      <c r="J5182" s="88"/>
      <c r="K5182" s="88"/>
      <c r="L5182" s="88"/>
      <c r="M5182" s="88"/>
      <c r="N5182" s="88"/>
      <c r="O5182" s="88"/>
      <c r="P5182" s="88"/>
      <c r="Q5182" s="88"/>
    </row>
    <row r="5183" spans="1:17">
      <c r="A5183" s="92"/>
      <c r="B5183" s="88"/>
      <c r="C5183" s="88"/>
      <c r="D5183" s="88"/>
      <c r="E5183" s="88"/>
      <c r="F5183" s="88"/>
      <c r="G5183" s="88"/>
      <c r="H5183" s="88"/>
      <c r="I5183" s="88"/>
      <c r="J5183" s="88"/>
      <c r="K5183" s="88"/>
      <c r="L5183" s="88"/>
      <c r="M5183" s="88"/>
      <c r="N5183" s="88"/>
      <c r="O5183" s="88"/>
      <c r="P5183" s="88"/>
      <c r="Q5183" s="88"/>
    </row>
    <row r="5184" spans="1:17">
      <c r="A5184" s="92"/>
      <c r="B5184" s="88"/>
      <c r="C5184" s="88"/>
      <c r="D5184" s="88"/>
      <c r="E5184" s="88"/>
      <c r="F5184" s="88"/>
      <c r="G5184" s="88"/>
      <c r="H5184" s="88"/>
      <c r="I5184" s="88"/>
      <c r="J5184" s="88"/>
      <c r="K5184" s="88"/>
      <c r="L5184" s="88"/>
      <c r="M5184" s="88"/>
      <c r="N5184" s="88"/>
      <c r="O5184" s="88"/>
      <c r="P5184" s="88"/>
      <c r="Q5184" s="88"/>
    </row>
    <row r="5185" spans="1:17">
      <c r="A5185" s="92"/>
      <c r="B5185" s="88"/>
      <c r="C5185" s="88"/>
      <c r="D5185" s="88"/>
      <c r="E5185" s="88"/>
      <c r="F5185" s="88"/>
      <c r="G5185" s="88"/>
      <c r="H5185" s="88"/>
      <c r="I5185" s="88"/>
      <c r="J5185" s="88"/>
      <c r="K5185" s="88"/>
      <c r="L5185" s="88"/>
      <c r="M5185" s="88"/>
      <c r="N5185" s="88"/>
      <c r="O5185" s="88"/>
      <c r="P5185" s="88"/>
      <c r="Q5185" s="88"/>
    </row>
    <row r="5186" spans="1:17">
      <c r="A5186" s="92"/>
      <c r="B5186" s="88"/>
      <c r="C5186" s="88"/>
      <c r="D5186" s="88"/>
      <c r="E5186" s="88"/>
      <c r="F5186" s="88"/>
      <c r="G5186" s="88"/>
      <c r="H5186" s="88"/>
      <c r="I5186" s="88"/>
      <c r="J5186" s="88"/>
      <c r="K5186" s="88"/>
      <c r="L5186" s="88"/>
      <c r="M5186" s="88"/>
      <c r="N5186" s="88"/>
      <c r="O5186" s="88"/>
      <c r="P5186" s="88"/>
      <c r="Q5186" s="88"/>
    </row>
    <row r="5187" spans="1:17">
      <c r="A5187" s="92"/>
      <c r="B5187" s="88"/>
      <c r="C5187" s="88"/>
      <c r="D5187" s="88"/>
      <c r="E5187" s="88"/>
      <c r="F5187" s="88"/>
      <c r="G5187" s="88"/>
      <c r="H5187" s="88"/>
      <c r="I5187" s="88"/>
      <c r="J5187" s="88"/>
      <c r="K5187" s="88"/>
      <c r="L5187" s="88"/>
      <c r="M5187" s="88"/>
      <c r="N5187" s="88"/>
      <c r="O5187" s="88"/>
      <c r="P5187" s="88"/>
      <c r="Q5187" s="88"/>
    </row>
    <row r="5188" spans="1:17">
      <c r="A5188" s="92"/>
      <c r="B5188" s="88"/>
      <c r="C5188" s="88"/>
      <c r="D5188" s="88"/>
      <c r="E5188" s="88"/>
      <c r="F5188" s="88"/>
      <c r="G5188" s="88"/>
      <c r="H5188" s="88"/>
      <c r="I5188" s="88"/>
      <c r="J5188" s="88"/>
      <c r="K5188" s="88"/>
      <c r="L5188" s="88"/>
      <c r="M5188" s="88"/>
      <c r="N5188" s="88"/>
      <c r="O5188" s="88"/>
      <c r="P5188" s="88"/>
      <c r="Q5188" s="88"/>
    </row>
    <row r="5189" spans="1:17">
      <c r="A5189" s="92"/>
      <c r="B5189" s="88"/>
      <c r="C5189" s="88"/>
      <c r="D5189" s="88"/>
      <c r="E5189" s="88"/>
      <c r="F5189" s="88"/>
      <c r="G5189" s="88"/>
      <c r="H5189" s="88"/>
      <c r="I5189" s="88"/>
      <c r="J5189" s="88"/>
      <c r="K5189" s="88"/>
      <c r="L5189" s="88"/>
      <c r="M5189" s="88"/>
      <c r="N5189" s="88"/>
      <c r="O5189" s="88"/>
      <c r="P5189" s="88"/>
      <c r="Q5189" s="88"/>
    </row>
    <row r="5190" spans="1:17">
      <c r="A5190" s="92"/>
      <c r="B5190" s="88"/>
      <c r="C5190" s="88"/>
      <c r="D5190" s="88"/>
      <c r="E5190" s="88"/>
      <c r="F5190" s="88"/>
      <c r="G5190" s="88"/>
      <c r="H5190" s="88"/>
      <c r="I5190" s="88"/>
      <c r="J5190" s="88"/>
      <c r="K5190" s="88"/>
      <c r="L5190" s="88"/>
      <c r="M5190" s="88"/>
      <c r="N5190" s="88"/>
      <c r="O5190" s="88"/>
      <c r="P5190" s="88"/>
      <c r="Q5190" s="88"/>
    </row>
    <row r="5191" spans="1:17">
      <c r="A5191" s="92"/>
      <c r="B5191" s="88"/>
      <c r="C5191" s="88"/>
      <c r="D5191" s="88"/>
      <c r="E5191" s="88"/>
      <c r="F5191" s="88"/>
      <c r="G5191" s="88"/>
      <c r="H5191" s="88"/>
      <c r="I5191" s="88"/>
      <c r="J5191" s="88"/>
      <c r="K5191" s="88"/>
      <c r="L5191" s="88"/>
      <c r="M5191" s="88"/>
      <c r="N5191" s="88"/>
      <c r="O5191" s="88"/>
      <c r="P5191" s="88"/>
      <c r="Q5191" s="88"/>
    </row>
    <row r="5192" spans="1:17">
      <c r="A5192" s="92"/>
      <c r="B5192" s="88"/>
      <c r="C5192" s="88"/>
      <c r="D5192" s="88"/>
      <c r="E5192" s="88"/>
      <c r="F5192" s="88"/>
      <c r="G5192" s="88"/>
      <c r="H5192" s="88"/>
      <c r="I5192" s="88"/>
      <c r="J5192" s="88"/>
      <c r="K5192" s="88"/>
      <c r="L5192" s="88"/>
      <c r="M5192" s="88"/>
      <c r="N5192" s="88"/>
      <c r="O5192" s="88"/>
      <c r="P5192" s="88"/>
      <c r="Q5192" s="88"/>
    </row>
    <row r="5193" spans="1:17">
      <c r="A5193" s="92"/>
      <c r="B5193" s="88"/>
      <c r="C5193" s="88"/>
      <c r="D5193" s="88"/>
      <c r="E5193" s="88"/>
      <c r="F5193" s="88"/>
      <c r="G5193" s="88"/>
      <c r="H5193" s="88"/>
      <c r="I5193" s="88"/>
      <c r="J5193" s="88"/>
      <c r="K5193" s="88"/>
      <c r="L5193" s="88"/>
      <c r="M5193" s="88"/>
      <c r="N5193" s="88"/>
      <c r="O5193" s="88"/>
      <c r="P5193" s="88"/>
      <c r="Q5193" s="88"/>
    </row>
    <row r="5194" spans="1:17">
      <c r="A5194" s="92"/>
      <c r="B5194" s="88"/>
      <c r="C5194" s="88"/>
      <c r="D5194" s="88"/>
      <c r="E5194" s="88"/>
      <c r="F5194" s="88"/>
      <c r="G5194" s="88"/>
      <c r="H5194" s="88"/>
      <c r="I5194" s="88"/>
      <c r="J5194" s="88"/>
      <c r="K5194" s="88"/>
      <c r="L5194" s="88"/>
      <c r="M5194" s="88"/>
      <c r="N5194" s="88"/>
      <c r="O5194" s="88"/>
      <c r="P5194" s="88"/>
      <c r="Q5194" s="88"/>
    </row>
    <row r="5195" spans="1:17">
      <c r="A5195" s="92"/>
      <c r="B5195" s="88"/>
      <c r="C5195" s="88"/>
      <c r="D5195" s="88"/>
      <c r="E5195" s="88"/>
      <c r="F5195" s="88"/>
      <c r="G5195" s="88"/>
      <c r="H5195" s="88"/>
      <c r="I5195" s="88"/>
      <c r="J5195" s="88"/>
      <c r="K5195" s="88"/>
      <c r="L5195" s="88"/>
      <c r="M5195" s="88"/>
      <c r="N5195" s="88"/>
      <c r="O5195" s="88"/>
      <c r="P5195" s="88"/>
      <c r="Q5195" s="88"/>
    </row>
    <row r="5196" spans="1:17">
      <c r="A5196" s="92"/>
      <c r="B5196" s="88"/>
      <c r="C5196" s="88"/>
      <c r="D5196" s="88"/>
      <c r="E5196" s="88"/>
      <c r="F5196" s="88"/>
      <c r="G5196" s="88"/>
      <c r="H5196" s="88"/>
      <c r="I5196" s="88"/>
      <c r="J5196" s="88"/>
      <c r="K5196" s="88"/>
      <c r="L5196" s="88"/>
      <c r="M5196" s="88"/>
      <c r="N5196" s="88"/>
      <c r="O5196" s="88"/>
      <c r="P5196" s="88"/>
      <c r="Q5196" s="88"/>
    </row>
    <row r="5197" spans="1:17">
      <c r="A5197" s="92"/>
      <c r="B5197" s="88"/>
      <c r="C5197" s="88"/>
      <c r="D5197" s="88"/>
      <c r="E5197" s="88"/>
      <c r="F5197" s="88"/>
      <c r="G5197" s="88"/>
      <c r="H5197" s="88"/>
      <c r="I5197" s="88"/>
      <c r="J5197" s="88"/>
      <c r="K5197" s="88"/>
      <c r="L5197" s="88"/>
      <c r="M5197" s="88"/>
      <c r="N5197" s="88"/>
      <c r="O5197" s="88"/>
      <c r="P5197" s="88"/>
      <c r="Q5197" s="88"/>
    </row>
    <row r="5198" spans="1:17">
      <c r="A5198" s="92"/>
      <c r="B5198" s="88"/>
      <c r="C5198" s="88"/>
      <c r="D5198" s="88"/>
      <c r="E5198" s="88"/>
      <c r="F5198" s="88"/>
      <c r="G5198" s="88"/>
      <c r="H5198" s="88"/>
      <c r="I5198" s="88"/>
      <c r="J5198" s="88"/>
      <c r="K5198" s="88"/>
      <c r="L5198" s="88"/>
      <c r="M5198" s="88"/>
      <c r="N5198" s="88"/>
      <c r="O5198" s="88"/>
      <c r="P5198" s="88"/>
      <c r="Q5198" s="88"/>
    </row>
    <row r="5199" spans="1:17">
      <c r="A5199" s="92"/>
      <c r="B5199" s="88"/>
      <c r="C5199" s="88"/>
      <c r="D5199" s="88"/>
      <c r="E5199" s="88"/>
      <c r="F5199" s="88"/>
      <c r="G5199" s="88"/>
      <c r="H5199" s="88"/>
      <c r="I5199" s="88"/>
      <c r="J5199" s="88"/>
      <c r="K5199" s="88"/>
      <c r="L5199" s="88"/>
      <c r="M5199" s="88"/>
      <c r="N5199" s="88"/>
      <c r="O5199" s="88"/>
      <c r="P5199" s="88"/>
      <c r="Q5199" s="88"/>
    </row>
    <row r="5200" spans="1:17">
      <c r="A5200" s="92"/>
      <c r="B5200" s="88"/>
      <c r="C5200" s="88"/>
      <c r="D5200" s="88"/>
      <c r="E5200" s="88"/>
      <c r="F5200" s="88"/>
      <c r="G5200" s="88"/>
      <c r="H5200" s="88"/>
      <c r="I5200" s="88"/>
      <c r="J5200" s="88"/>
      <c r="K5200" s="88"/>
      <c r="L5200" s="88"/>
      <c r="M5200" s="88"/>
      <c r="N5200" s="88"/>
      <c r="O5200" s="88"/>
      <c r="P5200" s="88"/>
      <c r="Q5200" s="88"/>
    </row>
    <row r="5201" spans="1:17">
      <c r="A5201" s="92"/>
      <c r="B5201" s="88"/>
      <c r="C5201" s="88"/>
      <c r="D5201" s="88"/>
      <c r="E5201" s="88"/>
      <c r="F5201" s="88"/>
      <c r="G5201" s="88"/>
      <c r="H5201" s="88"/>
      <c r="I5201" s="88"/>
      <c r="J5201" s="88"/>
      <c r="K5201" s="88"/>
      <c r="L5201" s="88"/>
      <c r="M5201" s="88"/>
      <c r="N5201" s="88"/>
      <c r="O5201" s="88"/>
      <c r="P5201" s="88"/>
      <c r="Q5201" s="88"/>
    </row>
    <row r="5202" spans="1:17">
      <c r="A5202" s="92"/>
      <c r="B5202" s="88"/>
      <c r="C5202" s="88"/>
      <c r="D5202" s="88"/>
      <c r="E5202" s="88"/>
      <c r="F5202" s="88"/>
      <c r="G5202" s="88"/>
      <c r="H5202" s="88"/>
      <c r="I5202" s="88"/>
      <c r="J5202" s="88"/>
      <c r="K5202" s="88"/>
      <c r="L5202" s="88"/>
      <c r="M5202" s="88"/>
      <c r="N5202" s="88"/>
      <c r="O5202" s="88"/>
      <c r="P5202" s="88"/>
      <c r="Q5202" s="88"/>
    </row>
    <row r="5203" spans="1:17">
      <c r="A5203" s="92"/>
      <c r="B5203" s="88"/>
      <c r="C5203" s="88"/>
      <c r="D5203" s="88"/>
      <c r="E5203" s="88"/>
      <c r="F5203" s="88"/>
      <c r="G5203" s="88"/>
      <c r="H5203" s="88"/>
      <c r="I5203" s="88"/>
      <c r="J5203" s="88"/>
      <c r="K5203" s="88"/>
      <c r="L5203" s="88"/>
      <c r="M5203" s="88"/>
      <c r="N5203" s="88"/>
      <c r="O5203" s="88"/>
      <c r="P5203" s="88"/>
      <c r="Q5203" s="88"/>
    </row>
    <row r="5204" spans="1:17">
      <c r="A5204" s="92"/>
      <c r="B5204" s="88"/>
      <c r="C5204" s="88"/>
      <c r="D5204" s="88"/>
      <c r="E5204" s="88"/>
      <c r="F5204" s="88"/>
      <c r="G5204" s="88"/>
      <c r="H5204" s="88"/>
      <c r="I5204" s="88"/>
      <c r="J5204" s="88"/>
      <c r="K5204" s="88"/>
      <c r="L5204" s="88"/>
      <c r="M5204" s="88"/>
      <c r="N5204" s="88"/>
      <c r="O5204" s="88"/>
      <c r="P5204" s="88"/>
      <c r="Q5204" s="88"/>
    </row>
    <row r="5205" spans="1:17">
      <c r="A5205" s="92"/>
      <c r="B5205" s="88"/>
      <c r="C5205" s="88"/>
      <c r="D5205" s="88"/>
      <c r="E5205" s="88"/>
      <c r="F5205" s="88"/>
      <c r="G5205" s="88"/>
      <c r="H5205" s="88"/>
      <c r="I5205" s="88"/>
      <c r="J5205" s="88"/>
      <c r="K5205" s="88"/>
      <c r="L5205" s="88"/>
      <c r="M5205" s="88"/>
      <c r="N5205" s="88"/>
      <c r="O5205" s="88"/>
      <c r="P5205" s="88"/>
      <c r="Q5205" s="88"/>
    </row>
    <row r="5206" spans="1:17">
      <c r="A5206" s="92"/>
      <c r="B5206" s="88"/>
      <c r="C5206" s="88"/>
      <c r="D5206" s="88"/>
      <c r="E5206" s="88"/>
      <c r="F5206" s="88"/>
      <c r="G5206" s="88"/>
      <c r="H5206" s="88"/>
      <c r="I5206" s="88"/>
      <c r="J5206" s="88"/>
      <c r="K5206" s="88"/>
      <c r="L5206" s="88"/>
      <c r="M5206" s="88"/>
      <c r="N5206" s="88"/>
      <c r="O5206" s="88"/>
      <c r="P5206" s="88"/>
      <c r="Q5206" s="88"/>
    </row>
    <row r="5207" spans="1:17">
      <c r="A5207" s="92"/>
      <c r="B5207" s="88"/>
      <c r="C5207" s="88"/>
      <c r="D5207" s="88"/>
      <c r="E5207" s="88"/>
      <c r="F5207" s="88"/>
      <c r="G5207" s="88"/>
      <c r="H5207" s="88"/>
      <c r="I5207" s="88"/>
      <c r="J5207" s="88"/>
      <c r="K5207" s="88"/>
      <c r="L5207" s="88"/>
      <c r="M5207" s="88"/>
      <c r="N5207" s="88"/>
      <c r="O5207" s="88"/>
      <c r="P5207" s="88"/>
      <c r="Q5207" s="88"/>
    </row>
    <row r="5208" spans="1:17">
      <c r="A5208" s="92"/>
      <c r="B5208" s="88"/>
      <c r="C5208" s="88"/>
      <c r="D5208" s="88"/>
      <c r="E5208" s="88"/>
      <c r="F5208" s="88"/>
      <c r="G5208" s="88"/>
      <c r="H5208" s="88"/>
      <c r="I5208" s="88"/>
      <c r="J5208" s="88"/>
      <c r="K5208" s="88"/>
      <c r="L5208" s="88"/>
      <c r="M5208" s="88"/>
      <c r="N5208" s="88"/>
      <c r="O5208" s="88"/>
      <c r="P5208" s="88"/>
      <c r="Q5208" s="88"/>
    </row>
    <row r="5209" spans="1:17">
      <c r="A5209" s="92"/>
      <c r="B5209" s="88"/>
      <c r="C5209" s="88"/>
      <c r="D5209" s="88"/>
      <c r="E5209" s="88"/>
      <c r="F5209" s="88"/>
      <c r="G5209" s="88"/>
      <c r="H5209" s="88"/>
      <c r="I5209" s="88"/>
      <c r="J5209" s="88"/>
      <c r="K5209" s="88"/>
      <c r="L5209" s="88"/>
      <c r="M5209" s="88"/>
      <c r="N5209" s="88"/>
      <c r="O5209" s="88"/>
      <c r="P5209" s="88"/>
      <c r="Q5209" s="88"/>
    </row>
    <row r="5210" spans="1:17">
      <c r="A5210" s="92"/>
      <c r="B5210" s="88"/>
      <c r="C5210" s="88"/>
      <c r="D5210" s="88"/>
      <c r="E5210" s="88"/>
      <c r="F5210" s="88"/>
      <c r="G5210" s="88"/>
      <c r="H5210" s="88"/>
      <c r="I5210" s="88"/>
      <c r="J5210" s="88"/>
      <c r="K5210" s="88"/>
      <c r="L5210" s="88"/>
      <c r="M5210" s="88"/>
      <c r="N5210" s="88"/>
      <c r="O5210" s="88"/>
      <c r="P5210" s="88"/>
      <c r="Q5210" s="88"/>
    </row>
    <row r="5211" spans="1:17">
      <c r="A5211" s="92"/>
      <c r="B5211" s="88"/>
      <c r="C5211" s="88"/>
      <c r="D5211" s="88"/>
      <c r="E5211" s="88"/>
      <c r="F5211" s="88"/>
      <c r="G5211" s="88"/>
      <c r="H5211" s="88"/>
      <c r="I5211" s="88"/>
      <c r="J5211" s="88"/>
      <c r="K5211" s="88"/>
      <c r="L5211" s="88"/>
      <c r="M5211" s="88"/>
      <c r="N5211" s="88"/>
      <c r="O5211" s="88"/>
      <c r="P5211" s="88"/>
      <c r="Q5211" s="88"/>
    </row>
    <row r="5212" spans="1:17">
      <c r="A5212" s="92"/>
      <c r="B5212" s="88"/>
      <c r="C5212" s="88"/>
      <c r="D5212" s="88"/>
      <c r="E5212" s="88"/>
      <c r="F5212" s="88"/>
      <c r="G5212" s="88"/>
      <c r="H5212" s="88"/>
      <c r="I5212" s="88"/>
      <c r="J5212" s="88"/>
      <c r="K5212" s="88"/>
      <c r="L5212" s="88"/>
      <c r="M5212" s="88"/>
      <c r="N5212" s="88"/>
      <c r="O5212" s="88"/>
      <c r="P5212" s="88"/>
      <c r="Q5212" s="88"/>
    </row>
    <row r="5213" spans="1:17">
      <c r="A5213" s="92"/>
      <c r="B5213" s="88"/>
      <c r="C5213" s="88"/>
      <c r="D5213" s="88"/>
      <c r="E5213" s="88"/>
      <c r="F5213" s="88"/>
      <c r="G5213" s="88"/>
      <c r="H5213" s="88"/>
      <c r="I5213" s="88"/>
      <c r="J5213" s="88"/>
      <c r="K5213" s="88"/>
      <c r="L5213" s="88"/>
      <c r="M5213" s="88"/>
      <c r="N5213" s="88"/>
      <c r="O5213" s="88"/>
      <c r="P5213" s="88"/>
      <c r="Q5213" s="88"/>
    </row>
    <row r="5214" spans="1:17">
      <c r="A5214" s="92"/>
      <c r="B5214" s="88"/>
      <c r="C5214" s="88"/>
      <c r="D5214" s="88"/>
      <c r="E5214" s="88"/>
      <c r="F5214" s="88"/>
      <c r="G5214" s="88"/>
      <c r="H5214" s="88"/>
      <c r="I5214" s="88"/>
      <c r="J5214" s="88"/>
      <c r="K5214" s="88"/>
      <c r="L5214" s="88"/>
      <c r="M5214" s="88"/>
      <c r="N5214" s="88"/>
      <c r="O5214" s="88"/>
      <c r="P5214" s="88"/>
      <c r="Q5214" s="88"/>
    </row>
    <row r="5215" spans="1:17">
      <c r="A5215" s="92"/>
      <c r="B5215" s="88"/>
      <c r="C5215" s="88"/>
      <c r="D5215" s="88"/>
      <c r="E5215" s="88"/>
      <c r="F5215" s="88"/>
      <c r="G5215" s="88"/>
      <c r="H5215" s="88"/>
      <c r="I5215" s="88"/>
      <c r="J5215" s="88"/>
      <c r="K5215" s="88"/>
      <c r="L5215" s="88"/>
      <c r="M5215" s="88"/>
      <c r="N5215" s="88"/>
      <c r="O5215" s="88"/>
      <c r="P5215" s="88"/>
      <c r="Q5215" s="88"/>
    </row>
    <row r="5216" spans="1:17">
      <c r="A5216" s="92"/>
      <c r="B5216" s="88"/>
      <c r="C5216" s="88"/>
      <c r="D5216" s="88"/>
      <c r="E5216" s="88"/>
      <c r="F5216" s="88"/>
      <c r="G5216" s="88"/>
      <c r="H5216" s="88"/>
      <c r="I5216" s="88"/>
      <c r="J5216" s="88"/>
      <c r="K5216" s="88"/>
      <c r="L5216" s="88"/>
      <c r="M5216" s="88"/>
      <c r="N5216" s="88"/>
      <c r="O5216" s="88"/>
      <c r="P5216" s="88"/>
      <c r="Q5216" s="88"/>
    </row>
    <row r="5217" spans="1:17">
      <c r="A5217" s="92"/>
      <c r="B5217" s="88"/>
      <c r="C5217" s="88"/>
      <c r="D5217" s="88"/>
      <c r="E5217" s="88"/>
      <c r="F5217" s="88"/>
      <c r="G5217" s="88"/>
      <c r="H5217" s="88"/>
      <c r="I5217" s="88"/>
      <c r="J5217" s="88"/>
      <c r="K5217" s="88"/>
      <c r="L5217" s="88"/>
      <c r="M5217" s="88"/>
      <c r="N5217" s="88"/>
      <c r="O5217" s="88"/>
      <c r="P5217" s="88"/>
      <c r="Q5217" s="88"/>
    </row>
    <row r="5218" spans="1:17">
      <c r="A5218" s="92"/>
      <c r="B5218" s="88"/>
      <c r="C5218" s="88"/>
      <c r="D5218" s="88"/>
      <c r="E5218" s="88"/>
      <c r="F5218" s="88"/>
      <c r="G5218" s="88"/>
      <c r="H5218" s="88"/>
      <c r="I5218" s="88"/>
      <c r="J5218" s="88"/>
      <c r="K5218" s="88"/>
      <c r="L5218" s="88"/>
      <c r="M5218" s="88"/>
      <c r="N5218" s="88"/>
      <c r="O5218" s="88"/>
      <c r="P5218" s="88"/>
      <c r="Q5218" s="88"/>
    </row>
    <row r="5219" spans="1:17">
      <c r="A5219" s="92"/>
      <c r="B5219" s="88"/>
      <c r="C5219" s="88"/>
      <c r="D5219" s="88"/>
      <c r="E5219" s="88"/>
      <c r="F5219" s="88"/>
      <c r="G5219" s="88"/>
      <c r="H5219" s="88"/>
      <c r="I5219" s="88"/>
      <c r="J5219" s="88"/>
      <c r="K5219" s="88"/>
      <c r="L5219" s="88"/>
      <c r="M5219" s="88"/>
      <c r="N5219" s="88"/>
      <c r="O5219" s="88"/>
      <c r="P5219" s="88"/>
      <c r="Q5219" s="88"/>
    </row>
    <row r="5220" spans="1:17">
      <c r="A5220" s="92"/>
      <c r="B5220" s="88"/>
      <c r="C5220" s="88"/>
      <c r="D5220" s="88"/>
      <c r="E5220" s="88"/>
      <c r="F5220" s="88"/>
      <c r="G5220" s="88"/>
      <c r="H5220" s="88"/>
      <c r="I5220" s="88"/>
      <c r="J5220" s="88"/>
      <c r="K5220" s="88"/>
      <c r="L5220" s="88"/>
      <c r="M5220" s="88"/>
      <c r="N5220" s="88"/>
      <c r="O5220" s="88"/>
      <c r="P5220" s="88"/>
      <c r="Q5220" s="88"/>
    </row>
    <row r="5221" spans="1:17">
      <c r="A5221" s="92"/>
      <c r="B5221" s="88"/>
      <c r="C5221" s="88"/>
      <c r="D5221" s="88"/>
      <c r="E5221" s="88"/>
      <c r="F5221" s="88"/>
      <c r="G5221" s="88"/>
      <c r="H5221" s="88"/>
      <c r="I5221" s="88"/>
      <c r="J5221" s="88"/>
      <c r="K5221" s="88"/>
      <c r="L5221" s="88"/>
      <c r="M5221" s="88"/>
      <c r="N5221" s="88"/>
      <c r="O5221" s="88"/>
      <c r="P5221" s="88"/>
      <c r="Q5221" s="88"/>
    </row>
    <row r="5222" spans="1:17">
      <c r="A5222" s="92"/>
      <c r="B5222" s="88"/>
      <c r="C5222" s="88"/>
      <c r="D5222" s="88"/>
      <c r="E5222" s="88"/>
      <c r="F5222" s="88"/>
      <c r="G5222" s="88"/>
      <c r="H5222" s="88"/>
      <c r="I5222" s="88"/>
      <c r="J5222" s="88"/>
      <c r="K5222" s="88"/>
      <c r="L5222" s="88"/>
      <c r="M5222" s="88"/>
      <c r="N5222" s="88"/>
      <c r="O5222" s="88"/>
      <c r="P5222" s="88"/>
      <c r="Q5222" s="88"/>
    </row>
    <row r="5223" spans="1:17">
      <c r="A5223" s="92"/>
      <c r="B5223" s="88"/>
      <c r="C5223" s="88"/>
      <c r="D5223" s="88"/>
      <c r="E5223" s="88"/>
      <c r="F5223" s="88"/>
      <c r="G5223" s="88"/>
      <c r="H5223" s="88"/>
      <c r="I5223" s="88"/>
      <c r="J5223" s="88"/>
      <c r="K5223" s="88"/>
      <c r="L5223" s="88"/>
      <c r="M5223" s="88"/>
      <c r="N5223" s="88"/>
      <c r="O5223" s="88"/>
      <c r="P5223" s="88"/>
      <c r="Q5223" s="88"/>
    </row>
    <row r="5224" spans="1:17">
      <c r="A5224" s="92"/>
      <c r="B5224" s="88"/>
      <c r="C5224" s="88"/>
      <c r="D5224" s="88"/>
      <c r="E5224" s="88"/>
      <c r="F5224" s="88"/>
      <c r="G5224" s="88"/>
      <c r="H5224" s="88"/>
      <c r="I5224" s="88"/>
      <c r="J5224" s="88"/>
      <c r="K5224" s="88"/>
      <c r="L5224" s="88"/>
      <c r="M5224" s="88"/>
      <c r="N5224" s="88"/>
      <c r="O5224" s="88"/>
      <c r="P5224" s="88"/>
      <c r="Q5224" s="88"/>
    </row>
    <row r="5225" spans="1:17">
      <c r="A5225" s="92"/>
      <c r="B5225" s="88"/>
      <c r="C5225" s="88"/>
      <c r="D5225" s="88"/>
      <c r="E5225" s="88"/>
      <c r="F5225" s="88"/>
      <c r="G5225" s="88"/>
      <c r="H5225" s="88"/>
      <c r="I5225" s="88"/>
      <c r="J5225" s="88"/>
      <c r="K5225" s="88"/>
      <c r="L5225" s="88"/>
      <c r="M5225" s="88"/>
      <c r="N5225" s="88"/>
      <c r="O5225" s="88"/>
      <c r="P5225" s="88"/>
      <c r="Q5225" s="88"/>
    </row>
    <row r="5226" spans="1:17">
      <c r="A5226" s="92"/>
      <c r="B5226" s="88"/>
      <c r="C5226" s="88"/>
      <c r="D5226" s="88"/>
      <c r="E5226" s="88"/>
      <c r="F5226" s="88"/>
      <c r="G5226" s="88"/>
      <c r="H5226" s="88"/>
      <c r="I5226" s="88"/>
      <c r="J5226" s="88"/>
      <c r="K5226" s="88"/>
      <c r="L5226" s="88"/>
      <c r="M5226" s="88"/>
      <c r="N5226" s="88"/>
      <c r="O5226" s="88"/>
      <c r="P5226" s="88"/>
      <c r="Q5226" s="88"/>
    </row>
    <row r="5227" spans="1:17">
      <c r="A5227" s="92"/>
      <c r="B5227" s="88"/>
      <c r="C5227" s="88"/>
      <c r="D5227" s="88"/>
      <c r="E5227" s="88"/>
      <c r="F5227" s="88"/>
      <c r="G5227" s="88"/>
      <c r="H5227" s="88"/>
      <c r="I5227" s="88"/>
      <c r="J5227" s="88"/>
      <c r="K5227" s="88"/>
      <c r="L5227" s="88"/>
      <c r="M5227" s="88"/>
      <c r="N5227" s="88"/>
      <c r="O5227" s="88"/>
      <c r="P5227" s="88"/>
      <c r="Q5227" s="88"/>
    </row>
    <row r="5228" spans="1:17">
      <c r="A5228" s="92"/>
      <c r="B5228" s="88"/>
      <c r="C5228" s="88"/>
      <c r="D5228" s="88"/>
      <c r="E5228" s="88"/>
      <c r="F5228" s="88"/>
      <c r="G5228" s="88"/>
      <c r="H5228" s="88"/>
      <c r="I5228" s="88"/>
      <c r="J5228" s="88"/>
      <c r="K5228" s="88"/>
      <c r="L5228" s="88"/>
      <c r="M5228" s="88"/>
      <c r="N5228" s="88"/>
      <c r="O5228" s="88"/>
      <c r="P5228" s="88"/>
      <c r="Q5228" s="88"/>
    </row>
    <row r="5229" spans="1:17">
      <c r="A5229" s="92"/>
      <c r="B5229" s="88"/>
      <c r="C5229" s="88"/>
      <c r="D5229" s="88"/>
      <c r="E5229" s="88"/>
      <c r="F5229" s="88"/>
      <c r="G5229" s="88"/>
      <c r="H5229" s="88"/>
      <c r="I5229" s="88"/>
      <c r="J5229" s="88"/>
      <c r="K5229" s="88"/>
      <c r="L5229" s="88"/>
      <c r="M5229" s="88"/>
      <c r="N5229" s="88"/>
      <c r="O5229" s="88"/>
      <c r="P5229" s="88"/>
      <c r="Q5229" s="88"/>
    </row>
    <row r="5230" spans="1:17">
      <c r="A5230" s="92"/>
      <c r="B5230" s="88"/>
      <c r="C5230" s="88"/>
      <c r="D5230" s="88"/>
      <c r="E5230" s="88"/>
      <c r="F5230" s="88"/>
      <c r="G5230" s="88"/>
      <c r="H5230" s="88"/>
      <c r="I5230" s="88"/>
      <c r="J5230" s="88"/>
      <c r="K5230" s="88"/>
      <c r="L5230" s="88"/>
      <c r="M5230" s="88"/>
      <c r="N5230" s="88"/>
      <c r="O5230" s="88"/>
      <c r="P5230" s="88"/>
      <c r="Q5230" s="88"/>
    </row>
    <row r="5231" spans="1:17">
      <c r="A5231" s="92"/>
      <c r="B5231" s="88"/>
      <c r="C5231" s="88"/>
      <c r="D5231" s="88"/>
      <c r="E5231" s="88"/>
      <c r="F5231" s="88"/>
      <c r="G5231" s="88"/>
      <c r="H5231" s="88"/>
      <c r="I5231" s="88"/>
      <c r="J5231" s="88"/>
      <c r="K5231" s="88"/>
      <c r="L5231" s="88"/>
      <c r="M5231" s="88"/>
      <c r="N5231" s="88"/>
      <c r="O5231" s="88"/>
      <c r="P5231" s="88"/>
      <c r="Q5231" s="88"/>
    </row>
    <row r="5232" spans="1:17">
      <c r="A5232" s="92"/>
      <c r="B5232" s="88"/>
      <c r="C5232" s="88"/>
      <c r="D5232" s="88"/>
      <c r="E5232" s="88"/>
      <c r="F5232" s="88"/>
      <c r="G5232" s="88"/>
      <c r="H5232" s="88"/>
      <c r="I5232" s="88"/>
      <c r="J5232" s="88"/>
      <c r="K5232" s="88"/>
      <c r="L5232" s="88"/>
      <c r="M5232" s="88"/>
      <c r="N5232" s="88"/>
      <c r="O5232" s="88"/>
      <c r="P5232" s="88"/>
      <c r="Q5232" s="88"/>
    </row>
    <row r="5233" spans="1:17">
      <c r="A5233" s="92"/>
      <c r="B5233" s="88"/>
      <c r="C5233" s="88"/>
      <c r="D5233" s="88"/>
      <c r="E5233" s="88"/>
      <c r="F5233" s="88"/>
      <c r="G5233" s="88"/>
      <c r="H5233" s="88"/>
      <c r="I5233" s="88"/>
      <c r="J5233" s="88"/>
      <c r="K5233" s="88"/>
      <c r="L5233" s="88"/>
      <c r="M5233" s="88"/>
      <c r="N5233" s="88"/>
      <c r="O5233" s="88"/>
      <c r="P5233" s="88"/>
      <c r="Q5233" s="88"/>
    </row>
    <row r="5234" spans="1:17">
      <c r="A5234" s="92"/>
      <c r="B5234" s="88"/>
      <c r="C5234" s="88"/>
      <c r="D5234" s="88"/>
      <c r="E5234" s="88"/>
      <c r="F5234" s="88"/>
      <c r="G5234" s="88"/>
      <c r="H5234" s="88"/>
      <c r="I5234" s="88"/>
      <c r="J5234" s="88"/>
      <c r="K5234" s="88"/>
      <c r="L5234" s="88"/>
      <c r="M5234" s="88"/>
      <c r="N5234" s="88"/>
      <c r="O5234" s="88"/>
      <c r="P5234" s="88"/>
      <c r="Q5234" s="88"/>
    </row>
    <row r="5235" spans="1:17">
      <c r="A5235" s="92"/>
      <c r="B5235" s="88"/>
      <c r="C5235" s="88"/>
      <c r="D5235" s="88"/>
      <c r="E5235" s="88"/>
      <c r="F5235" s="88"/>
      <c r="G5235" s="88"/>
      <c r="H5235" s="88"/>
      <c r="I5235" s="88"/>
      <c r="J5235" s="88"/>
      <c r="K5235" s="88"/>
      <c r="L5235" s="88"/>
      <c r="M5235" s="88"/>
      <c r="N5235" s="88"/>
      <c r="O5235" s="88"/>
      <c r="P5235" s="88"/>
      <c r="Q5235" s="88"/>
    </row>
    <row r="5236" spans="1:17">
      <c r="A5236" s="92"/>
      <c r="B5236" s="88"/>
      <c r="C5236" s="88"/>
      <c r="D5236" s="88"/>
      <c r="E5236" s="88"/>
      <c r="F5236" s="88"/>
      <c r="G5236" s="88"/>
      <c r="H5236" s="88"/>
      <c r="I5236" s="88"/>
      <c r="J5236" s="88"/>
      <c r="K5236" s="88"/>
      <c r="L5236" s="88"/>
      <c r="M5236" s="88"/>
      <c r="N5236" s="88"/>
      <c r="O5236" s="88"/>
      <c r="P5236" s="88"/>
      <c r="Q5236" s="88"/>
    </row>
    <row r="5237" spans="1:17">
      <c r="A5237" s="92"/>
      <c r="B5237" s="88"/>
      <c r="C5237" s="88"/>
      <c r="D5237" s="88"/>
      <c r="E5237" s="88"/>
      <c r="F5237" s="88"/>
      <c r="G5237" s="88"/>
      <c r="H5237" s="88"/>
      <c r="I5237" s="88"/>
      <c r="J5237" s="88"/>
      <c r="K5237" s="88"/>
      <c r="L5237" s="88"/>
      <c r="M5237" s="88"/>
      <c r="N5237" s="88"/>
      <c r="O5237" s="88"/>
      <c r="P5237" s="88"/>
      <c r="Q5237" s="88"/>
    </row>
    <row r="5238" spans="1:17">
      <c r="A5238" s="92"/>
      <c r="B5238" s="88"/>
      <c r="C5238" s="88"/>
      <c r="D5238" s="88"/>
      <c r="E5238" s="88"/>
      <c r="F5238" s="88"/>
      <c r="G5238" s="88"/>
      <c r="H5238" s="88"/>
      <c r="I5238" s="88"/>
      <c r="J5238" s="88"/>
      <c r="K5238" s="88"/>
      <c r="L5238" s="88"/>
      <c r="M5238" s="88"/>
      <c r="N5238" s="88"/>
      <c r="O5238" s="88"/>
      <c r="P5238" s="88"/>
      <c r="Q5238" s="88"/>
    </row>
    <row r="5239" spans="1:17">
      <c r="A5239" s="92"/>
      <c r="B5239" s="88"/>
      <c r="C5239" s="88"/>
      <c r="D5239" s="88"/>
      <c r="E5239" s="88"/>
      <c r="F5239" s="88"/>
      <c r="G5239" s="88"/>
      <c r="H5239" s="88"/>
      <c r="I5239" s="88"/>
      <c r="J5239" s="88"/>
      <c r="K5239" s="88"/>
      <c r="L5239" s="88"/>
      <c r="M5239" s="88"/>
      <c r="N5239" s="88"/>
      <c r="O5239" s="88"/>
      <c r="P5239" s="88"/>
      <c r="Q5239" s="88"/>
    </row>
    <row r="5240" spans="1:17">
      <c r="A5240" s="92"/>
      <c r="B5240" s="88"/>
      <c r="C5240" s="88"/>
      <c r="D5240" s="88"/>
      <c r="E5240" s="88"/>
      <c r="F5240" s="88"/>
      <c r="G5240" s="88"/>
      <c r="H5240" s="88"/>
      <c r="I5240" s="88"/>
      <c r="J5240" s="88"/>
      <c r="K5240" s="88"/>
      <c r="L5240" s="88"/>
      <c r="M5240" s="88"/>
      <c r="N5240" s="88"/>
      <c r="O5240" s="88"/>
      <c r="P5240" s="88"/>
      <c r="Q5240" s="88"/>
    </row>
    <row r="5241" spans="1:17">
      <c r="A5241" s="92"/>
      <c r="B5241" s="88"/>
      <c r="C5241" s="88"/>
      <c r="D5241" s="88"/>
      <c r="E5241" s="88"/>
      <c r="F5241" s="88"/>
      <c r="G5241" s="88"/>
      <c r="H5241" s="88"/>
      <c r="I5241" s="88"/>
      <c r="J5241" s="88"/>
      <c r="K5241" s="88"/>
      <c r="L5241" s="88"/>
      <c r="M5241" s="88"/>
      <c r="N5241" s="88"/>
      <c r="O5241" s="88"/>
      <c r="P5241" s="88"/>
      <c r="Q5241" s="88"/>
    </row>
    <row r="5242" spans="1:17">
      <c r="A5242" s="92"/>
      <c r="B5242" s="88"/>
      <c r="C5242" s="88"/>
      <c r="D5242" s="88"/>
      <c r="E5242" s="88"/>
      <c r="F5242" s="88"/>
      <c r="G5242" s="88"/>
      <c r="H5242" s="88"/>
      <c r="I5242" s="88"/>
      <c r="J5242" s="88"/>
      <c r="K5242" s="88"/>
      <c r="L5242" s="88"/>
      <c r="M5242" s="88"/>
      <c r="N5242" s="88"/>
      <c r="O5242" s="88"/>
      <c r="P5242" s="88"/>
      <c r="Q5242" s="88"/>
    </row>
    <row r="5243" spans="1:17">
      <c r="A5243" s="92"/>
      <c r="B5243" s="88"/>
      <c r="C5243" s="88"/>
      <c r="D5243" s="88"/>
      <c r="E5243" s="88"/>
      <c r="F5243" s="88"/>
      <c r="G5243" s="88"/>
      <c r="H5243" s="88"/>
      <c r="I5243" s="88"/>
      <c r="J5243" s="88"/>
      <c r="K5243" s="88"/>
      <c r="L5243" s="88"/>
      <c r="M5243" s="88"/>
      <c r="N5243" s="88"/>
      <c r="O5243" s="88"/>
      <c r="P5243" s="88"/>
      <c r="Q5243" s="88"/>
    </row>
    <row r="5244" spans="1:17">
      <c r="A5244" s="92"/>
      <c r="B5244" s="88"/>
      <c r="C5244" s="88"/>
      <c r="D5244" s="88"/>
      <c r="E5244" s="88"/>
      <c r="F5244" s="88"/>
      <c r="G5244" s="88"/>
      <c r="H5244" s="88"/>
      <c r="I5244" s="88"/>
      <c r="J5244" s="88"/>
      <c r="K5244" s="88"/>
      <c r="L5244" s="88"/>
      <c r="M5244" s="88"/>
      <c r="N5244" s="88"/>
      <c r="O5244" s="88"/>
      <c r="P5244" s="88"/>
      <c r="Q5244" s="88"/>
    </row>
    <row r="5245" spans="1:17">
      <c r="A5245" s="92"/>
      <c r="B5245" s="88"/>
      <c r="C5245" s="88"/>
      <c r="D5245" s="88"/>
      <c r="E5245" s="88"/>
      <c r="F5245" s="88"/>
      <c r="G5245" s="88"/>
      <c r="H5245" s="88"/>
      <c r="I5245" s="88"/>
      <c r="J5245" s="88"/>
      <c r="K5245" s="88"/>
      <c r="L5245" s="88"/>
      <c r="M5245" s="88"/>
      <c r="N5245" s="88"/>
      <c r="O5245" s="88"/>
      <c r="P5245" s="88"/>
      <c r="Q5245" s="88"/>
    </row>
    <row r="5246" spans="1:17">
      <c r="A5246" s="92"/>
      <c r="B5246" s="88"/>
      <c r="C5246" s="88"/>
      <c r="D5246" s="88"/>
      <c r="E5246" s="88"/>
      <c r="F5246" s="88"/>
      <c r="G5246" s="88"/>
      <c r="H5246" s="88"/>
      <c r="I5246" s="88"/>
      <c r="J5246" s="88"/>
      <c r="K5246" s="88"/>
      <c r="L5246" s="88"/>
      <c r="M5246" s="88"/>
      <c r="N5246" s="88"/>
      <c r="O5246" s="88"/>
      <c r="P5246" s="88"/>
      <c r="Q5246" s="88"/>
    </row>
    <row r="5247" spans="1:17">
      <c r="A5247" s="92"/>
      <c r="B5247" s="88"/>
      <c r="C5247" s="88"/>
      <c r="D5247" s="88"/>
      <c r="E5247" s="88"/>
      <c r="F5247" s="88"/>
      <c r="G5247" s="88"/>
      <c r="H5247" s="88"/>
      <c r="I5247" s="88"/>
      <c r="J5247" s="88"/>
      <c r="K5247" s="88"/>
      <c r="L5247" s="88"/>
      <c r="M5247" s="88"/>
      <c r="N5247" s="88"/>
      <c r="O5247" s="88"/>
      <c r="P5247" s="88"/>
      <c r="Q5247" s="88"/>
    </row>
    <row r="5248" spans="1:17">
      <c r="A5248" s="92"/>
      <c r="B5248" s="88"/>
      <c r="C5248" s="88"/>
      <c r="D5248" s="88"/>
      <c r="E5248" s="88"/>
      <c r="F5248" s="88"/>
      <c r="G5248" s="88"/>
      <c r="H5248" s="88"/>
      <c r="I5248" s="88"/>
      <c r="J5248" s="88"/>
      <c r="K5248" s="88"/>
      <c r="L5248" s="88"/>
      <c r="M5248" s="88"/>
      <c r="N5248" s="88"/>
      <c r="O5248" s="88"/>
      <c r="P5248" s="88"/>
      <c r="Q5248" s="88"/>
    </row>
    <row r="5249" spans="1:17">
      <c r="A5249" s="92"/>
      <c r="B5249" s="88"/>
      <c r="C5249" s="88"/>
      <c r="D5249" s="88"/>
      <c r="E5249" s="88"/>
      <c r="F5249" s="88"/>
      <c r="G5249" s="88"/>
      <c r="H5249" s="88"/>
      <c r="I5249" s="88"/>
      <c r="J5249" s="88"/>
      <c r="K5249" s="88"/>
      <c r="L5249" s="88"/>
      <c r="M5249" s="88"/>
      <c r="N5249" s="88"/>
      <c r="O5249" s="88"/>
      <c r="P5249" s="88"/>
      <c r="Q5249" s="88"/>
    </row>
    <row r="5250" spans="1:17">
      <c r="A5250" s="92"/>
      <c r="B5250" s="88"/>
      <c r="C5250" s="88"/>
      <c r="D5250" s="88"/>
      <c r="E5250" s="88"/>
      <c r="F5250" s="88"/>
      <c r="G5250" s="88"/>
      <c r="H5250" s="88"/>
      <c r="I5250" s="88"/>
      <c r="J5250" s="88"/>
      <c r="K5250" s="88"/>
      <c r="L5250" s="88"/>
      <c r="M5250" s="88"/>
      <c r="N5250" s="88"/>
      <c r="O5250" s="88"/>
      <c r="P5250" s="88"/>
      <c r="Q5250" s="88"/>
    </row>
    <row r="5251" spans="1:17">
      <c r="A5251" s="92"/>
      <c r="B5251" s="88"/>
      <c r="C5251" s="88"/>
      <c r="D5251" s="88"/>
      <c r="E5251" s="88"/>
      <c r="F5251" s="88"/>
      <c r="G5251" s="88"/>
      <c r="H5251" s="88"/>
      <c r="I5251" s="88"/>
      <c r="J5251" s="88"/>
      <c r="K5251" s="88"/>
      <c r="L5251" s="88"/>
      <c r="M5251" s="88"/>
      <c r="N5251" s="88"/>
      <c r="O5251" s="88"/>
      <c r="P5251" s="88"/>
      <c r="Q5251" s="88"/>
    </row>
    <row r="5252" spans="1:17">
      <c r="A5252" s="92"/>
      <c r="B5252" s="88"/>
      <c r="C5252" s="88"/>
      <c r="D5252" s="88"/>
      <c r="E5252" s="88"/>
      <c r="F5252" s="88"/>
      <c r="G5252" s="88"/>
      <c r="H5252" s="88"/>
      <c r="I5252" s="88"/>
      <c r="J5252" s="88"/>
      <c r="K5252" s="88"/>
      <c r="L5252" s="88"/>
      <c r="M5252" s="88"/>
      <c r="N5252" s="88"/>
      <c r="O5252" s="88"/>
      <c r="P5252" s="88"/>
      <c r="Q5252" s="88"/>
    </row>
    <row r="5253" spans="1:17">
      <c r="A5253" s="92"/>
      <c r="B5253" s="88"/>
      <c r="C5253" s="88"/>
      <c r="D5253" s="88"/>
      <c r="E5253" s="88"/>
      <c r="F5253" s="88"/>
      <c r="G5253" s="88"/>
      <c r="H5253" s="88"/>
      <c r="I5253" s="88"/>
      <c r="J5253" s="88"/>
      <c r="K5253" s="88"/>
      <c r="L5253" s="88"/>
      <c r="M5253" s="88"/>
      <c r="N5253" s="88"/>
      <c r="O5253" s="88"/>
      <c r="P5253" s="88"/>
      <c r="Q5253" s="88"/>
    </row>
    <row r="5254" spans="1:17">
      <c r="A5254" s="92"/>
      <c r="B5254" s="88"/>
      <c r="C5254" s="88"/>
      <c r="D5254" s="88"/>
      <c r="E5254" s="88"/>
      <c r="F5254" s="88"/>
      <c r="G5254" s="88"/>
      <c r="H5254" s="88"/>
      <c r="I5254" s="88"/>
      <c r="J5254" s="88"/>
      <c r="K5254" s="88"/>
      <c r="L5254" s="88"/>
      <c r="M5254" s="88"/>
      <c r="N5254" s="88"/>
      <c r="O5254" s="88"/>
      <c r="P5254" s="88"/>
      <c r="Q5254" s="88"/>
    </row>
    <row r="5255" spans="1:17">
      <c r="A5255" s="92"/>
      <c r="B5255" s="88"/>
      <c r="C5255" s="88"/>
      <c r="D5255" s="88"/>
      <c r="E5255" s="88"/>
      <c r="F5255" s="88"/>
      <c r="G5255" s="88"/>
      <c r="H5255" s="88"/>
      <c r="I5255" s="88"/>
      <c r="J5255" s="88"/>
      <c r="K5255" s="88"/>
      <c r="L5255" s="88"/>
      <c r="M5255" s="88"/>
      <c r="N5255" s="88"/>
      <c r="O5255" s="88"/>
      <c r="P5255" s="88"/>
      <c r="Q5255" s="88"/>
    </row>
    <row r="5256" spans="1:17">
      <c r="A5256" s="92"/>
      <c r="B5256" s="88"/>
      <c r="C5256" s="88"/>
      <c r="D5256" s="88"/>
      <c r="E5256" s="88"/>
      <c r="F5256" s="88"/>
      <c r="G5256" s="88"/>
      <c r="H5256" s="88"/>
      <c r="I5256" s="88"/>
      <c r="J5256" s="88"/>
      <c r="K5256" s="88"/>
      <c r="L5256" s="88"/>
      <c r="M5256" s="88"/>
      <c r="N5256" s="88"/>
      <c r="O5256" s="88"/>
      <c r="P5256" s="88"/>
      <c r="Q5256" s="88"/>
    </row>
    <row r="5257" spans="1:17">
      <c r="A5257" s="92"/>
      <c r="B5257" s="88"/>
      <c r="C5257" s="88"/>
      <c r="D5257" s="88"/>
      <c r="E5257" s="88"/>
      <c r="F5257" s="88"/>
      <c r="G5257" s="88"/>
      <c r="H5257" s="88"/>
      <c r="I5257" s="88"/>
      <c r="J5257" s="88"/>
      <c r="K5257" s="88"/>
      <c r="L5257" s="88"/>
      <c r="M5257" s="88"/>
      <c r="N5257" s="88"/>
      <c r="O5257" s="88"/>
      <c r="P5257" s="88"/>
      <c r="Q5257" s="88"/>
    </row>
    <row r="5258" spans="1:17">
      <c r="A5258" s="92"/>
      <c r="B5258" s="88"/>
      <c r="C5258" s="88"/>
      <c r="D5258" s="88"/>
      <c r="E5258" s="88"/>
      <c r="F5258" s="88"/>
      <c r="G5258" s="88"/>
      <c r="H5258" s="88"/>
      <c r="I5258" s="88"/>
      <c r="J5258" s="88"/>
      <c r="K5258" s="88"/>
      <c r="L5258" s="88"/>
      <c r="M5258" s="88"/>
      <c r="N5258" s="88"/>
      <c r="O5258" s="88"/>
      <c r="P5258" s="88"/>
      <c r="Q5258" s="88"/>
    </row>
    <row r="5259" spans="1:17">
      <c r="A5259" s="92"/>
      <c r="B5259" s="88"/>
      <c r="C5259" s="88"/>
      <c r="D5259" s="88"/>
      <c r="E5259" s="88"/>
      <c r="F5259" s="88"/>
      <c r="G5259" s="88"/>
      <c r="H5259" s="88"/>
      <c r="I5259" s="88"/>
      <c r="J5259" s="88"/>
      <c r="K5259" s="88"/>
      <c r="L5259" s="88"/>
      <c r="M5259" s="88"/>
      <c r="N5259" s="88"/>
      <c r="O5259" s="88"/>
      <c r="P5259" s="88"/>
      <c r="Q5259" s="88"/>
    </row>
    <row r="5260" spans="1:17">
      <c r="A5260" s="92"/>
      <c r="B5260" s="88"/>
      <c r="C5260" s="88"/>
      <c r="D5260" s="88"/>
      <c r="E5260" s="88"/>
      <c r="F5260" s="88"/>
      <c r="G5260" s="88"/>
      <c r="H5260" s="88"/>
      <c r="I5260" s="88"/>
      <c r="J5260" s="88"/>
      <c r="K5260" s="88"/>
      <c r="L5260" s="88"/>
      <c r="M5260" s="88"/>
      <c r="N5260" s="88"/>
      <c r="O5260" s="88"/>
      <c r="P5260" s="88"/>
      <c r="Q5260" s="88"/>
    </row>
    <row r="5261" spans="1:17">
      <c r="A5261" s="92"/>
      <c r="B5261" s="88"/>
      <c r="C5261" s="88"/>
      <c r="D5261" s="88"/>
      <c r="E5261" s="88"/>
      <c r="F5261" s="88"/>
      <c r="G5261" s="88"/>
      <c r="H5261" s="88"/>
      <c r="I5261" s="88"/>
      <c r="J5261" s="88"/>
      <c r="K5261" s="88"/>
      <c r="L5261" s="88"/>
      <c r="M5261" s="88"/>
      <c r="N5261" s="88"/>
      <c r="O5261" s="88"/>
      <c r="P5261" s="88"/>
      <c r="Q5261" s="88"/>
    </row>
    <row r="5262" spans="1:17">
      <c r="B5262" s="88"/>
      <c r="C5262" s="88"/>
      <c r="D5262" s="88"/>
      <c r="E5262" s="88"/>
      <c r="F5262" s="88"/>
      <c r="G5262" s="88"/>
      <c r="H5262" s="88"/>
      <c r="I5262" s="88"/>
      <c r="J5262" s="88"/>
      <c r="K5262" s="88"/>
      <c r="L5262" s="88"/>
      <c r="M5262" s="88"/>
      <c r="N5262" s="88"/>
      <c r="O5262" s="88"/>
      <c r="P5262" s="88"/>
      <c r="Q5262" s="88"/>
    </row>
    <row r="5337" spans="1:17">
      <c r="A5337" s="92"/>
    </row>
    <row r="5338" spans="1:17">
      <c r="A5338" s="92"/>
      <c r="B5338" s="88"/>
      <c r="C5338" s="88"/>
      <c r="D5338" s="88"/>
      <c r="E5338" s="88"/>
      <c r="F5338" s="88"/>
      <c r="G5338" s="88"/>
      <c r="H5338" s="88"/>
      <c r="I5338" s="88"/>
      <c r="J5338" s="88"/>
      <c r="K5338" s="88"/>
      <c r="L5338" s="88"/>
      <c r="M5338" s="88"/>
      <c r="N5338" s="88"/>
      <c r="O5338" s="88"/>
      <c r="P5338" s="88"/>
      <c r="Q5338" s="88"/>
    </row>
    <row r="5339" spans="1:17">
      <c r="A5339" s="92"/>
      <c r="B5339" s="88"/>
      <c r="C5339" s="88"/>
      <c r="D5339" s="88"/>
      <c r="E5339" s="88"/>
      <c r="F5339" s="88"/>
      <c r="G5339" s="88"/>
      <c r="H5339" s="88"/>
      <c r="I5339" s="88"/>
      <c r="J5339" s="88"/>
      <c r="K5339" s="88"/>
      <c r="L5339" s="88"/>
      <c r="M5339" s="88"/>
      <c r="N5339" s="88"/>
      <c r="O5339" s="88"/>
      <c r="P5339" s="88"/>
      <c r="Q5339" s="88"/>
    </row>
    <row r="5340" spans="1:17">
      <c r="A5340" s="92"/>
      <c r="B5340" s="88"/>
      <c r="C5340" s="88"/>
      <c r="D5340" s="88"/>
      <c r="E5340" s="88"/>
      <c r="F5340" s="88"/>
      <c r="G5340" s="88"/>
      <c r="H5340" s="88"/>
      <c r="I5340" s="88"/>
      <c r="J5340" s="88"/>
      <c r="K5340" s="88"/>
      <c r="L5340" s="88"/>
      <c r="M5340" s="88"/>
      <c r="N5340" s="88"/>
      <c r="O5340" s="88"/>
      <c r="P5340" s="88"/>
      <c r="Q5340" s="88"/>
    </row>
    <row r="5341" spans="1:17">
      <c r="A5341" s="92"/>
      <c r="B5341" s="88"/>
      <c r="C5341" s="88"/>
      <c r="D5341" s="88"/>
      <c r="E5341" s="88"/>
      <c r="F5341" s="88"/>
      <c r="G5341" s="88"/>
      <c r="H5341" s="88"/>
      <c r="I5341" s="88"/>
      <c r="J5341" s="88"/>
      <c r="K5341" s="88"/>
      <c r="L5341" s="88"/>
      <c r="M5341" s="88"/>
      <c r="N5341" s="88"/>
      <c r="O5341" s="88"/>
      <c r="P5341" s="88"/>
      <c r="Q5341" s="88"/>
    </row>
    <row r="5342" spans="1:17">
      <c r="A5342" s="92"/>
      <c r="B5342" s="88"/>
      <c r="C5342" s="88"/>
      <c r="D5342" s="88"/>
      <c r="E5342" s="88"/>
      <c r="F5342" s="88"/>
      <c r="G5342" s="88"/>
      <c r="H5342" s="88"/>
      <c r="I5342" s="88"/>
      <c r="J5342" s="88"/>
      <c r="K5342" s="88"/>
      <c r="L5342" s="88"/>
      <c r="M5342" s="88"/>
      <c r="N5342" s="88"/>
      <c r="O5342" s="88"/>
      <c r="P5342" s="88"/>
      <c r="Q5342" s="88"/>
    </row>
    <row r="5343" spans="1:17">
      <c r="A5343" s="92"/>
      <c r="B5343" s="88"/>
      <c r="C5343" s="88"/>
      <c r="D5343" s="88"/>
      <c r="E5343" s="88"/>
      <c r="F5343" s="88"/>
      <c r="G5343" s="88"/>
      <c r="H5343" s="88"/>
      <c r="I5343" s="88"/>
      <c r="J5343" s="88"/>
      <c r="K5343" s="88"/>
      <c r="L5343" s="88"/>
      <c r="M5343" s="88"/>
      <c r="N5343" s="88"/>
      <c r="O5343" s="88"/>
      <c r="P5343" s="88"/>
      <c r="Q5343" s="88"/>
    </row>
    <row r="5344" spans="1:17">
      <c r="A5344" s="92"/>
      <c r="B5344" s="88"/>
      <c r="C5344" s="88"/>
      <c r="D5344" s="88"/>
      <c r="E5344" s="88"/>
      <c r="F5344" s="88"/>
      <c r="G5344" s="88"/>
      <c r="H5344" s="88"/>
      <c r="I5344" s="88"/>
      <c r="J5344" s="88"/>
      <c r="K5344" s="88"/>
      <c r="L5344" s="88"/>
      <c r="M5344" s="88"/>
      <c r="N5344" s="88"/>
      <c r="O5344" s="88"/>
      <c r="P5344" s="88"/>
      <c r="Q5344" s="88"/>
    </row>
    <row r="5345" spans="1:17">
      <c r="A5345" s="92"/>
      <c r="B5345" s="88"/>
      <c r="C5345" s="88"/>
      <c r="D5345" s="88"/>
      <c r="E5345" s="88"/>
      <c r="F5345" s="88"/>
      <c r="G5345" s="88"/>
      <c r="H5345" s="88"/>
      <c r="I5345" s="88"/>
      <c r="J5345" s="88"/>
      <c r="K5345" s="88"/>
      <c r="L5345" s="88"/>
      <c r="M5345" s="88"/>
      <c r="N5345" s="88"/>
      <c r="O5345" s="88"/>
      <c r="P5345" s="88"/>
      <c r="Q5345" s="88"/>
    </row>
    <row r="5346" spans="1:17">
      <c r="A5346" s="92"/>
      <c r="B5346" s="88"/>
      <c r="C5346" s="88"/>
      <c r="D5346" s="88"/>
      <c r="E5346" s="88"/>
      <c r="F5346" s="88"/>
      <c r="G5346" s="88"/>
      <c r="H5346" s="88"/>
      <c r="I5346" s="88"/>
      <c r="J5346" s="88"/>
      <c r="K5346" s="88"/>
      <c r="L5346" s="88"/>
      <c r="M5346" s="88"/>
      <c r="N5346" s="88"/>
      <c r="O5346" s="88"/>
      <c r="P5346" s="88"/>
      <c r="Q5346" s="88"/>
    </row>
    <row r="5347" spans="1:17">
      <c r="A5347" s="92"/>
      <c r="B5347" s="88"/>
      <c r="C5347" s="88"/>
      <c r="D5347" s="88"/>
      <c r="E5347" s="88"/>
      <c r="F5347" s="88"/>
      <c r="G5347" s="88"/>
      <c r="H5347" s="88"/>
      <c r="I5347" s="88"/>
      <c r="J5347" s="88"/>
      <c r="K5347" s="88"/>
      <c r="L5347" s="88"/>
      <c r="M5347" s="88"/>
      <c r="N5347" s="88"/>
      <c r="O5347" s="88"/>
      <c r="P5347" s="88"/>
      <c r="Q5347" s="88"/>
    </row>
    <row r="5348" spans="1:17">
      <c r="A5348" s="92"/>
      <c r="B5348" s="88"/>
      <c r="C5348" s="88"/>
      <c r="D5348" s="88"/>
      <c r="E5348" s="88"/>
      <c r="F5348" s="88"/>
      <c r="G5348" s="88"/>
      <c r="H5348" s="88"/>
      <c r="I5348" s="88"/>
      <c r="J5348" s="88"/>
      <c r="K5348" s="88"/>
      <c r="L5348" s="88"/>
      <c r="M5348" s="88"/>
      <c r="N5348" s="88"/>
      <c r="O5348" s="88"/>
      <c r="P5348" s="88"/>
      <c r="Q5348" s="88"/>
    </row>
    <row r="5349" spans="1:17">
      <c r="A5349" s="92"/>
      <c r="B5349" s="88"/>
      <c r="C5349" s="88"/>
      <c r="D5349" s="88"/>
      <c r="E5349" s="88"/>
      <c r="F5349" s="88"/>
      <c r="G5349" s="88"/>
      <c r="H5349" s="88"/>
      <c r="I5349" s="88"/>
      <c r="J5349" s="88"/>
      <c r="K5349" s="88"/>
      <c r="L5349" s="88"/>
      <c r="M5349" s="88"/>
      <c r="N5349" s="88"/>
      <c r="O5349" s="88"/>
      <c r="P5349" s="88"/>
      <c r="Q5349" s="88"/>
    </row>
    <row r="5350" spans="1:17">
      <c r="A5350" s="92"/>
      <c r="B5350" s="88"/>
      <c r="C5350" s="88"/>
      <c r="D5350" s="88"/>
      <c r="E5350" s="88"/>
      <c r="F5350" s="88"/>
      <c r="G5350" s="88"/>
      <c r="H5350" s="88"/>
      <c r="I5350" s="88"/>
      <c r="J5350" s="88"/>
      <c r="K5350" s="88"/>
      <c r="L5350" s="88"/>
      <c r="M5350" s="88"/>
      <c r="N5350" s="88"/>
      <c r="O5350" s="88"/>
      <c r="P5350" s="88"/>
      <c r="Q5350" s="88"/>
    </row>
    <row r="5351" spans="1:17">
      <c r="A5351" s="92"/>
      <c r="B5351" s="88"/>
      <c r="C5351" s="88"/>
      <c r="D5351" s="88"/>
      <c r="E5351" s="88"/>
      <c r="F5351" s="88"/>
      <c r="G5351" s="88"/>
      <c r="H5351" s="88"/>
      <c r="I5351" s="88"/>
      <c r="J5351" s="88"/>
      <c r="K5351" s="88"/>
      <c r="L5351" s="88"/>
      <c r="M5351" s="88"/>
      <c r="N5351" s="88"/>
      <c r="O5351" s="88"/>
      <c r="P5351" s="88"/>
      <c r="Q5351" s="88"/>
    </row>
    <row r="5352" spans="1:17">
      <c r="A5352" s="92"/>
      <c r="B5352" s="88"/>
      <c r="C5352" s="88"/>
      <c r="D5352" s="88"/>
      <c r="E5352" s="88"/>
      <c r="F5352" s="88"/>
      <c r="G5352" s="88"/>
      <c r="H5352" s="88"/>
      <c r="I5352" s="88"/>
      <c r="J5352" s="88"/>
      <c r="K5352" s="88"/>
      <c r="L5352" s="88"/>
      <c r="M5352" s="88"/>
      <c r="N5352" s="88"/>
      <c r="O5352" s="88"/>
      <c r="P5352" s="88"/>
      <c r="Q5352" s="88"/>
    </row>
    <row r="5353" spans="1:17">
      <c r="A5353" s="92"/>
      <c r="B5353" s="88"/>
      <c r="C5353" s="88"/>
      <c r="D5353" s="88"/>
      <c r="E5353" s="88"/>
      <c r="F5353" s="88"/>
      <c r="G5353" s="88"/>
      <c r="H5353" s="88"/>
      <c r="I5353" s="88"/>
      <c r="J5353" s="88"/>
      <c r="K5353" s="88"/>
      <c r="L5353" s="88"/>
      <c r="M5353" s="88"/>
      <c r="N5353" s="88"/>
      <c r="O5353" s="88"/>
      <c r="P5353" s="88"/>
      <c r="Q5353" s="88"/>
    </row>
    <row r="5354" spans="1:17">
      <c r="A5354" s="92"/>
      <c r="B5354" s="88"/>
      <c r="C5354" s="88"/>
      <c r="D5354" s="88"/>
      <c r="E5354" s="88"/>
      <c r="F5354" s="88"/>
      <c r="G5354" s="88"/>
      <c r="H5354" s="88"/>
      <c r="I5354" s="88"/>
      <c r="J5354" s="88"/>
      <c r="K5354" s="88"/>
      <c r="L5354" s="88"/>
      <c r="M5354" s="88"/>
      <c r="N5354" s="88"/>
      <c r="O5354" s="88"/>
      <c r="P5354" s="88"/>
      <c r="Q5354" s="88"/>
    </row>
    <row r="5355" spans="1:17">
      <c r="A5355" s="92"/>
      <c r="B5355" s="88"/>
      <c r="C5355" s="88"/>
      <c r="D5355" s="88"/>
      <c r="E5355" s="88"/>
      <c r="F5355" s="88"/>
      <c r="G5355" s="88"/>
      <c r="H5355" s="88"/>
      <c r="I5355" s="88"/>
      <c r="J5355" s="88"/>
      <c r="K5355" s="88"/>
      <c r="L5355" s="88"/>
      <c r="M5355" s="88"/>
      <c r="N5355" s="88"/>
      <c r="O5355" s="88"/>
      <c r="P5355" s="88"/>
      <c r="Q5355" s="88"/>
    </row>
    <row r="5356" spans="1:17">
      <c r="A5356" s="92"/>
      <c r="B5356" s="88"/>
      <c r="C5356" s="88"/>
      <c r="D5356" s="88"/>
      <c r="E5356" s="88"/>
      <c r="F5356" s="88"/>
      <c r="G5356" s="88"/>
      <c r="H5356" s="88"/>
      <c r="I5356" s="88"/>
      <c r="J5356" s="88"/>
      <c r="K5356" s="88"/>
      <c r="L5356" s="88"/>
      <c r="M5356" s="88"/>
      <c r="N5356" s="88"/>
      <c r="O5356" s="88"/>
      <c r="P5356" s="88"/>
      <c r="Q5356" s="88"/>
    </row>
    <row r="5357" spans="1:17">
      <c r="A5357" s="92"/>
      <c r="B5357" s="88"/>
      <c r="C5357" s="88"/>
      <c r="D5357" s="88"/>
      <c r="E5357" s="88"/>
      <c r="F5357" s="88"/>
      <c r="G5357" s="88"/>
      <c r="H5357" s="88"/>
      <c r="I5357" s="88"/>
      <c r="J5357" s="88"/>
      <c r="K5357" s="88"/>
      <c r="L5357" s="88"/>
      <c r="M5357" s="88"/>
      <c r="N5357" s="88"/>
      <c r="O5357" s="88"/>
      <c r="P5357" s="88"/>
      <c r="Q5357" s="88"/>
    </row>
    <row r="5358" spans="1:17">
      <c r="A5358" s="92"/>
      <c r="B5358" s="88"/>
      <c r="C5358" s="88"/>
      <c r="D5358" s="88"/>
      <c r="E5358" s="88"/>
      <c r="F5358" s="88"/>
      <c r="G5358" s="88"/>
      <c r="H5358" s="88"/>
      <c r="I5358" s="88"/>
      <c r="J5358" s="88"/>
      <c r="K5358" s="88"/>
      <c r="L5358" s="88"/>
      <c r="M5358" s="88"/>
      <c r="N5358" s="88"/>
      <c r="O5358" s="88"/>
      <c r="P5358" s="88"/>
      <c r="Q5358" s="88"/>
    </row>
    <row r="5359" spans="1:17">
      <c r="A5359" s="92"/>
      <c r="B5359" s="88"/>
      <c r="C5359" s="88"/>
      <c r="D5359" s="88"/>
      <c r="E5359" s="88"/>
      <c r="F5359" s="88"/>
      <c r="G5359" s="88"/>
      <c r="H5359" s="88"/>
      <c r="I5359" s="88"/>
      <c r="J5359" s="88"/>
      <c r="K5359" s="88"/>
      <c r="L5359" s="88"/>
      <c r="M5359" s="88"/>
      <c r="N5359" s="88"/>
      <c r="O5359" s="88"/>
      <c r="P5359" s="88"/>
      <c r="Q5359" s="88"/>
    </row>
    <row r="5360" spans="1:17">
      <c r="A5360" s="92"/>
      <c r="B5360" s="88"/>
      <c r="C5360" s="88"/>
      <c r="D5360" s="88"/>
      <c r="E5360" s="88"/>
      <c r="F5360" s="88"/>
      <c r="G5360" s="88"/>
      <c r="H5360" s="88"/>
      <c r="I5360" s="88"/>
      <c r="J5360" s="88"/>
      <c r="K5360" s="88"/>
      <c r="L5360" s="88"/>
      <c r="M5360" s="88"/>
      <c r="N5360" s="88"/>
      <c r="O5360" s="88"/>
      <c r="P5360" s="88"/>
      <c r="Q5360" s="88"/>
    </row>
    <row r="5361" spans="1:17">
      <c r="A5361" s="92"/>
      <c r="B5361" s="88"/>
      <c r="C5361" s="88"/>
      <c r="D5361" s="88"/>
      <c r="E5361" s="88"/>
      <c r="F5361" s="88"/>
      <c r="G5361" s="88"/>
      <c r="H5361" s="88"/>
      <c r="I5361" s="88"/>
      <c r="J5361" s="88"/>
      <c r="K5361" s="88"/>
      <c r="L5361" s="88"/>
      <c r="M5361" s="88"/>
      <c r="N5361" s="88"/>
      <c r="O5361" s="88"/>
      <c r="P5361" s="88"/>
      <c r="Q5361" s="88"/>
    </row>
    <row r="5362" spans="1:17">
      <c r="A5362" s="92"/>
      <c r="B5362" s="88"/>
      <c r="C5362" s="88"/>
      <c r="D5362" s="88"/>
      <c r="E5362" s="88"/>
      <c r="F5362" s="88"/>
      <c r="G5362" s="88"/>
      <c r="H5362" s="88"/>
      <c r="I5362" s="88"/>
      <c r="J5362" s="88"/>
      <c r="K5362" s="88"/>
      <c r="L5362" s="88"/>
      <c r="M5362" s="88"/>
      <c r="N5362" s="88"/>
      <c r="O5362" s="88"/>
      <c r="P5362" s="88"/>
      <c r="Q5362" s="88"/>
    </row>
    <row r="5363" spans="1:17">
      <c r="A5363" s="92"/>
      <c r="B5363" s="88"/>
      <c r="C5363" s="88"/>
      <c r="D5363" s="88"/>
      <c r="E5363" s="88"/>
      <c r="F5363" s="88"/>
      <c r="G5363" s="88"/>
      <c r="H5363" s="88"/>
      <c r="I5363" s="88"/>
      <c r="J5363" s="88"/>
      <c r="K5363" s="88"/>
      <c r="L5363" s="88"/>
      <c r="M5363" s="88"/>
      <c r="N5363" s="88"/>
      <c r="O5363" s="88"/>
      <c r="P5363" s="88"/>
      <c r="Q5363" s="88"/>
    </row>
    <row r="5364" spans="1:17">
      <c r="A5364" s="92"/>
      <c r="B5364" s="88"/>
      <c r="C5364" s="88"/>
      <c r="D5364" s="88"/>
      <c r="E5364" s="88"/>
      <c r="F5364" s="88"/>
      <c r="G5364" s="88"/>
      <c r="H5364" s="88"/>
      <c r="I5364" s="88"/>
      <c r="J5364" s="88"/>
      <c r="K5364" s="88"/>
      <c r="L5364" s="88"/>
      <c r="M5364" s="88"/>
      <c r="N5364" s="88"/>
      <c r="O5364" s="88"/>
      <c r="P5364" s="88"/>
      <c r="Q5364" s="88"/>
    </row>
    <row r="5365" spans="1:17">
      <c r="A5365" s="92"/>
      <c r="B5365" s="88"/>
      <c r="C5365" s="88"/>
      <c r="D5365" s="88"/>
      <c r="E5365" s="88"/>
      <c r="F5365" s="88"/>
      <c r="G5365" s="88"/>
      <c r="H5365" s="88"/>
      <c r="I5365" s="88"/>
      <c r="J5365" s="88"/>
      <c r="K5365" s="88"/>
      <c r="L5365" s="88"/>
      <c r="M5365" s="88"/>
      <c r="N5365" s="88"/>
      <c r="O5365" s="88"/>
      <c r="P5365" s="88"/>
      <c r="Q5365" s="88"/>
    </row>
    <row r="5366" spans="1:17">
      <c r="A5366" s="92"/>
      <c r="B5366" s="88"/>
      <c r="C5366" s="88"/>
      <c r="D5366" s="88"/>
      <c r="E5366" s="88"/>
      <c r="F5366" s="88"/>
      <c r="G5366" s="88"/>
      <c r="H5366" s="88"/>
      <c r="I5366" s="88"/>
      <c r="J5366" s="88"/>
      <c r="K5366" s="88"/>
      <c r="L5366" s="88"/>
      <c r="M5366" s="88"/>
      <c r="N5366" s="88"/>
      <c r="O5366" s="88"/>
      <c r="P5366" s="88"/>
      <c r="Q5366" s="88"/>
    </row>
    <row r="5367" spans="1:17">
      <c r="A5367" s="92"/>
      <c r="B5367" s="88"/>
      <c r="C5367" s="88"/>
      <c r="D5367" s="88"/>
      <c r="E5367" s="88"/>
      <c r="F5367" s="88"/>
      <c r="G5367" s="88"/>
      <c r="H5367" s="88"/>
      <c r="I5367" s="88"/>
      <c r="J5367" s="88"/>
      <c r="K5367" s="88"/>
      <c r="L5367" s="88"/>
      <c r="M5367" s="88"/>
      <c r="N5367" s="88"/>
      <c r="O5367" s="88"/>
      <c r="P5367" s="88"/>
      <c r="Q5367" s="88"/>
    </row>
    <row r="5368" spans="1:17">
      <c r="A5368" s="92"/>
      <c r="B5368" s="88"/>
      <c r="C5368" s="88"/>
      <c r="D5368" s="88"/>
      <c r="E5368" s="88"/>
      <c r="F5368" s="88"/>
      <c r="G5368" s="88"/>
      <c r="H5368" s="88"/>
      <c r="I5368" s="88"/>
      <c r="J5368" s="88"/>
      <c r="K5368" s="88"/>
      <c r="L5368" s="88"/>
      <c r="M5368" s="88"/>
      <c r="N5368" s="88"/>
      <c r="O5368" s="88"/>
      <c r="P5368" s="88"/>
      <c r="Q5368" s="88"/>
    </row>
    <row r="5369" spans="1:17">
      <c r="A5369" s="92"/>
      <c r="B5369" s="88"/>
      <c r="C5369" s="88"/>
      <c r="D5369" s="88"/>
      <c r="E5369" s="88"/>
      <c r="F5369" s="88"/>
      <c r="G5369" s="88"/>
      <c r="H5369" s="88"/>
      <c r="I5369" s="88"/>
      <c r="J5369" s="88"/>
      <c r="K5369" s="88"/>
      <c r="L5369" s="88"/>
      <c r="M5369" s="88"/>
      <c r="N5369" s="88"/>
      <c r="O5369" s="88"/>
      <c r="P5369" s="88"/>
      <c r="Q5369" s="88"/>
    </row>
    <row r="5370" spans="1:17">
      <c r="A5370" s="92"/>
      <c r="B5370" s="88"/>
      <c r="C5370" s="88"/>
      <c r="D5370" s="88"/>
      <c r="E5370" s="88"/>
      <c r="F5370" s="88"/>
      <c r="G5370" s="88"/>
      <c r="H5370" s="88"/>
      <c r="I5370" s="88"/>
      <c r="J5370" s="88"/>
      <c r="K5370" s="88"/>
      <c r="L5370" s="88"/>
      <c r="M5370" s="88"/>
      <c r="N5370" s="88"/>
      <c r="O5370" s="88"/>
      <c r="P5370" s="88"/>
      <c r="Q5370" s="88"/>
    </row>
    <row r="5371" spans="1:17">
      <c r="A5371" s="92"/>
      <c r="B5371" s="88"/>
      <c r="C5371" s="88"/>
      <c r="D5371" s="88"/>
      <c r="E5371" s="88"/>
      <c r="F5371" s="88"/>
      <c r="G5371" s="88"/>
      <c r="H5371" s="88"/>
      <c r="I5371" s="88"/>
      <c r="J5371" s="88"/>
      <c r="K5371" s="88"/>
      <c r="L5371" s="88"/>
      <c r="M5371" s="88"/>
      <c r="N5371" s="88"/>
      <c r="O5371" s="88"/>
      <c r="P5371" s="88"/>
      <c r="Q5371" s="88"/>
    </row>
    <row r="5372" spans="1:17">
      <c r="A5372" s="92"/>
      <c r="B5372" s="88"/>
      <c r="C5372" s="88"/>
      <c r="D5372" s="88"/>
      <c r="E5372" s="88"/>
      <c r="F5372" s="88"/>
      <c r="G5372" s="88"/>
      <c r="H5372" s="88"/>
      <c r="I5372" s="88"/>
      <c r="J5372" s="88"/>
      <c r="K5372" s="88"/>
      <c r="L5372" s="88"/>
      <c r="M5372" s="88"/>
      <c r="N5372" s="88"/>
      <c r="O5372" s="88"/>
      <c r="P5372" s="88"/>
      <c r="Q5372" s="88"/>
    </row>
    <row r="5373" spans="1:17">
      <c r="A5373" s="92"/>
      <c r="B5373" s="88"/>
      <c r="C5373" s="88"/>
      <c r="D5373" s="88"/>
      <c r="E5373" s="88"/>
      <c r="F5373" s="88"/>
      <c r="G5373" s="88"/>
      <c r="H5373" s="88"/>
      <c r="I5373" s="88"/>
      <c r="J5373" s="88"/>
      <c r="K5373" s="88"/>
      <c r="L5373" s="88"/>
      <c r="M5373" s="88"/>
      <c r="N5373" s="88"/>
      <c r="O5373" s="88"/>
      <c r="P5373" s="88"/>
      <c r="Q5373" s="88"/>
    </row>
    <row r="5374" spans="1:17">
      <c r="A5374" s="92"/>
      <c r="B5374" s="88"/>
      <c r="C5374" s="88"/>
      <c r="D5374" s="88"/>
      <c r="E5374" s="88"/>
      <c r="F5374" s="88"/>
      <c r="G5374" s="88"/>
      <c r="H5374" s="88"/>
      <c r="I5374" s="88"/>
      <c r="J5374" s="88"/>
      <c r="K5374" s="88"/>
      <c r="L5374" s="88"/>
      <c r="M5374" s="88"/>
      <c r="N5374" s="88"/>
      <c r="O5374" s="88"/>
      <c r="P5374" s="88"/>
      <c r="Q5374" s="88"/>
    </row>
    <row r="5375" spans="1:17">
      <c r="A5375" s="92"/>
      <c r="B5375" s="88"/>
      <c r="C5375" s="88"/>
      <c r="D5375" s="88"/>
      <c r="E5375" s="88"/>
      <c r="F5375" s="88"/>
      <c r="G5375" s="88"/>
      <c r="H5375" s="88"/>
      <c r="I5375" s="88"/>
      <c r="J5375" s="88"/>
      <c r="K5375" s="88"/>
      <c r="L5375" s="88"/>
      <c r="M5375" s="88"/>
      <c r="N5375" s="88"/>
      <c r="O5375" s="88"/>
      <c r="P5375" s="88"/>
      <c r="Q5375" s="88"/>
    </row>
    <row r="5376" spans="1:17">
      <c r="A5376" s="92"/>
      <c r="B5376" s="88"/>
      <c r="C5376" s="88"/>
      <c r="D5376" s="88"/>
      <c r="E5376" s="88"/>
      <c r="F5376" s="88"/>
      <c r="G5376" s="88"/>
      <c r="H5376" s="88"/>
      <c r="I5376" s="88"/>
      <c r="J5376" s="88"/>
      <c r="K5376" s="88"/>
      <c r="L5376" s="88"/>
      <c r="M5376" s="88"/>
      <c r="N5376" s="88"/>
      <c r="O5376" s="88"/>
      <c r="P5376" s="88"/>
      <c r="Q5376" s="88"/>
    </row>
    <row r="5377" spans="1:17">
      <c r="A5377" s="92"/>
      <c r="B5377" s="88"/>
      <c r="C5377" s="88"/>
      <c r="D5377" s="88"/>
      <c r="E5377" s="88"/>
      <c r="F5377" s="88"/>
      <c r="G5377" s="88"/>
      <c r="H5377" s="88"/>
      <c r="I5377" s="88"/>
      <c r="J5377" s="88"/>
      <c r="K5377" s="88"/>
      <c r="L5377" s="88"/>
      <c r="M5377" s="88"/>
      <c r="N5377" s="88"/>
      <c r="O5377" s="88"/>
      <c r="P5377" s="88"/>
      <c r="Q5377" s="88"/>
    </row>
    <row r="5378" spans="1:17">
      <c r="A5378" s="92"/>
      <c r="B5378" s="88"/>
      <c r="C5378" s="88"/>
      <c r="D5378" s="88"/>
      <c r="E5378" s="88"/>
      <c r="F5378" s="88"/>
      <c r="G5378" s="88"/>
      <c r="H5378" s="88"/>
      <c r="I5378" s="88"/>
      <c r="J5378" s="88"/>
      <c r="K5378" s="88"/>
      <c r="L5378" s="88"/>
      <c r="M5378" s="88"/>
      <c r="N5378" s="88"/>
      <c r="O5378" s="88"/>
      <c r="P5378" s="88"/>
      <c r="Q5378" s="88"/>
    </row>
    <row r="5379" spans="1:17">
      <c r="A5379" s="92"/>
      <c r="B5379" s="88"/>
      <c r="C5379" s="88"/>
      <c r="D5379" s="88"/>
      <c r="E5379" s="88"/>
      <c r="F5379" s="88"/>
      <c r="G5379" s="88"/>
      <c r="H5379" s="88"/>
      <c r="I5379" s="88"/>
      <c r="J5379" s="88"/>
      <c r="K5379" s="88"/>
      <c r="L5379" s="88"/>
      <c r="M5379" s="88"/>
      <c r="N5379" s="88"/>
      <c r="O5379" s="88"/>
      <c r="P5379" s="88"/>
      <c r="Q5379" s="88"/>
    </row>
    <row r="5380" spans="1:17">
      <c r="A5380" s="92"/>
      <c r="B5380" s="88"/>
      <c r="C5380" s="88"/>
      <c r="D5380" s="88"/>
      <c r="E5380" s="88"/>
      <c r="F5380" s="88"/>
      <c r="G5380" s="88"/>
      <c r="H5380" s="88"/>
      <c r="I5380" s="88"/>
      <c r="J5380" s="88"/>
      <c r="K5380" s="88"/>
      <c r="L5380" s="88"/>
      <c r="M5380" s="88"/>
      <c r="N5380" s="88"/>
      <c r="O5380" s="88"/>
      <c r="P5380" s="88"/>
      <c r="Q5380" s="88"/>
    </row>
    <row r="5381" spans="1:17">
      <c r="A5381" s="92"/>
      <c r="B5381" s="88"/>
      <c r="C5381" s="88"/>
      <c r="D5381" s="88"/>
      <c r="E5381" s="88"/>
      <c r="F5381" s="88"/>
      <c r="G5381" s="88"/>
      <c r="H5381" s="88"/>
      <c r="I5381" s="88"/>
      <c r="J5381" s="88"/>
      <c r="K5381" s="88"/>
      <c r="L5381" s="88"/>
      <c r="M5381" s="88"/>
      <c r="N5381" s="88"/>
      <c r="O5381" s="88"/>
      <c r="P5381" s="88"/>
      <c r="Q5381" s="88"/>
    </row>
    <row r="5382" spans="1:17">
      <c r="A5382" s="92"/>
      <c r="B5382" s="88"/>
      <c r="C5382" s="88"/>
      <c r="D5382" s="88"/>
      <c r="E5382" s="88"/>
      <c r="F5382" s="88"/>
      <c r="G5382" s="88"/>
      <c r="H5382" s="88"/>
      <c r="I5382" s="88"/>
      <c r="J5382" s="88"/>
      <c r="K5382" s="88"/>
      <c r="L5382" s="88"/>
      <c r="M5382" s="88"/>
      <c r="N5382" s="88"/>
      <c r="O5382" s="88"/>
      <c r="P5382" s="88"/>
      <c r="Q5382" s="88"/>
    </row>
    <row r="5383" spans="1:17">
      <c r="A5383" s="92"/>
      <c r="B5383" s="88"/>
      <c r="C5383" s="88"/>
      <c r="D5383" s="88"/>
      <c r="E5383" s="88"/>
      <c r="F5383" s="88"/>
      <c r="G5383" s="88"/>
      <c r="H5383" s="88"/>
      <c r="I5383" s="88"/>
      <c r="J5383" s="88"/>
      <c r="K5383" s="88"/>
      <c r="L5383" s="88"/>
      <c r="M5383" s="88"/>
      <c r="N5383" s="88"/>
      <c r="O5383" s="88"/>
      <c r="P5383" s="88"/>
      <c r="Q5383" s="88"/>
    </row>
    <row r="5384" spans="1:17">
      <c r="A5384" s="92"/>
      <c r="B5384" s="88"/>
      <c r="C5384" s="88"/>
      <c r="D5384" s="88"/>
      <c r="E5384" s="88"/>
      <c r="F5384" s="88"/>
      <c r="G5384" s="88"/>
      <c r="H5384" s="88"/>
      <c r="I5384" s="88"/>
      <c r="J5384" s="88"/>
      <c r="K5384" s="88"/>
      <c r="L5384" s="88"/>
      <c r="M5384" s="88"/>
      <c r="N5384" s="88"/>
      <c r="O5384" s="88"/>
      <c r="P5384" s="88"/>
      <c r="Q5384" s="88"/>
    </row>
    <row r="5385" spans="1:17">
      <c r="A5385" s="92"/>
      <c r="B5385" s="88"/>
      <c r="C5385" s="88"/>
      <c r="D5385" s="88"/>
      <c r="E5385" s="88"/>
      <c r="F5385" s="88"/>
      <c r="G5385" s="88"/>
      <c r="H5385" s="88"/>
      <c r="I5385" s="88"/>
      <c r="J5385" s="88"/>
      <c r="K5385" s="88"/>
      <c r="L5385" s="88"/>
      <c r="M5385" s="88"/>
      <c r="N5385" s="88"/>
      <c r="O5385" s="88"/>
      <c r="P5385" s="88"/>
      <c r="Q5385" s="88"/>
    </row>
    <row r="5386" spans="1:17">
      <c r="A5386" s="92"/>
      <c r="B5386" s="88"/>
      <c r="C5386" s="88"/>
      <c r="D5386" s="88"/>
      <c r="E5386" s="88"/>
      <c r="F5386" s="88"/>
      <c r="G5386" s="88"/>
      <c r="H5386" s="88"/>
      <c r="I5386" s="88"/>
      <c r="J5386" s="88"/>
      <c r="K5386" s="88"/>
      <c r="L5386" s="88"/>
      <c r="M5386" s="88"/>
      <c r="N5386" s="88"/>
      <c r="O5386" s="88"/>
      <c r="P5386" s="88"/>
      <c r="Q5386" s="88"/>
    </row>
    <row r="5387" spans="1:17">
      <c r="A5387" s="92"/>
      <c r="B5387" s="88"/>
      <c r="C5387" s="88"/>
      <c r="D5387" s="88"/>
      <c r="E5387" s="88"/>
      <c r="F5387" s="88"/>
      <c r="G5387" s="88"/>
      <c r="H5387" s="88"/>
      <c r="I5387" s="88"/>
      <c r="J5387" s="88"/>
      <c r="K5387" s="88"/>
      <c r="L5387" s="88"/>
      <c r="M5387" s="88"/>
      <c r="N5387" s="88"/>
      <c r="O5387" s="88"/>
      <c r="P5387" s="88"/>
      <c r="Q5387" s="88"/>
    </row>
    <row r="5388" spans="1:17">
      <c r="A5388" s="92"/>
      <c r="B5388" s="88"/>
      <c r="C5388" s="88"/>
      <c r="D5388" s="88"/>
      <c r="E5388" s="88"/>
      <c r="F5388" s="88"/>
      <c r="G5388" s="88"/>
      <c r="H5388" s="88"/>
      <c r="I5388" s="88"/>
      <c r="J5388" s="88"/>
      <c r="K5388" s="88"/>
      <c r="L5388" s="88"/>
      <c r="M5388" s="88"/>
      <c r="N5388" s="88"/>
      <c r="O5388" s="88"/>
      <c r="P5388" s="88"/>
      <c r="Q5388" s="88"/>
    </row>
    <row r="5389" spans="1:17">
      <c r="A5389" s="92"/>
      <c r="B5389" s="88"/>
      <c r="C5389" s="88"/>
      <c r="D5389" s="88"/>
      <c r="E5389" s="88"/>
      <c r="F5389" s="88"/>
      <c r="G5389" s="88"/>
      <c r="H5389" s="88"/>
      <c r="I5389" s="88"/>
      <c r="J5389" s="88"/>
      <c r="K5389" s="88"/>
      <c r="L5389" s="88"/>
      <c r="M5389" s="88"/>
      <c r="N5389" s="88"/>
      <c r="O5389" s="88"/>
      <c r="P5389" s="88"/>
      <c r="Q5389" s="88"/>
    </row>
    <row r="5390" spans="1:17">
      <c r="A5390" s="92"/>
      <c r="B5390" s="88"/>
      <c r="C5390" s="88"/>
      <c r="D5390" s="88"/>
      <c r="E5390" s="88"/>
      <c r="F5390" s="88"/>
      <c r="G5390" s="88"/>
      <c r="H5390" s="88"/>
      <c r="I5390" s="88"/>
      <c r="J5390" s="88"/>
      <c r="K5390" s="88"/>
      <c r="L5390" s="88"/>
      <c r="M5390" s="88"/>
      <c r="N5390" s="88"/>
      <c r="O5390" s="88"/>
      <c r="P5390" s="88"/>
      <c r="Q5390" s="88"/>
    </row>
    <row r="5391" spans="1:17">
      <c r="A5391" s="92"/>
      <c r="B5391" s="88"/>
      <c r="C5391" s="88"/>
      <c r="D5391" s="88"/>
      <c r="E5391" s="88"/>
      <c r="F5391" s="88"/>
      <c r="G5391" s="88"/>
      <c r="H5391" s="88"/>
      <c r="I5391" s="88"/>
      <c r="J5391" s="88"/>
      <c r="K5391" s="88"/>
      <c r="L5391" s="88"/>
      <c r="M5391" s="88"/>
      <c r="N5391" s="88"/>
      <c r="O5391" s="88"/>
      <c r="P5391" s="88"/>
      <c r="Q5391" s="88"/>
    </row>
    <row r="5392" spans="1:17">
      <c r="A5392" s="92"/>
      <c r="B5392" s="88"/>
      <c r="C5392" s="88"/>
      <c r="D5392" s="88"/>
      <c r="E5392" s="88"/>
      <c r="F5392" s="88"/>
      <c r="G5392" s="88"/>
      <c r="H5392" s="88"/>
      <c r="I5392" s="88"/>
      <c r="J5392" s="88"/>
      <c r="K5392" s="88"/>
      <c r="L5392" s="88"/>
      <c r="M5392" s="88"/>
      <c r="N5392" s="88"/>
      <c r="O5392" s="88"/>
      <c r="P5392" s="88"/>
      <c r="Q5392" s="88"/>
    </row>
    <row r="5393" spans="1:17">
      <c r="A5393" s="92"/>
      <c r="B5393" s="88"/>
      <c r="C5393" s="88"/>
      <c r="D5393" s="88"/>
      <c r="E5393" s="88"/>
      <c r="F5393" s="88"/>
      <c r="G5393" s="88"/>
      <c r="H5393" s="88"/>
      <c r="I5393" s="88"/>
      <c r="J5393" s="88"/>
      <c r="K5393" s="88"/>
      <c r="L5393" s="88"/>
      <c r="M5393" s="88"/>
      <c r="N5393" s="88"/>
      <c r="O5393" s="88"/>
      <c r="P5393" s="88"/>
      <c r="Q5393" s="88"/>
    </row>
    <row r="5394" spans="1:17">
      <c r="A5394" s="92"/>
      <c r="B5394" s="88"/>
      <c r="C5394" s="88"/>
      <c r="D5394" s="88"/>
      <c r="E5394" s="88"/>
      <c r="F5394" s="88"/>
      <c r="G5394" s="88"/>
      <c r="H5394" s="88"/>
      <c r="I5394" s="88"/>
      <c r="J5394" s="88"/>
      <c r="K5394" s="88"/>
      <c r="L5394" s="88"/>
      <c r="M5394" s="88"/>
      <c r="N5394" s="88"/>
      <c r="O5394" s="88"/>
      <c r="P5394" s="88"/>
      <c r="Q5394" s="88"/>
    </row>
    <row r="5395" spans="1:17">
      <c r="A5395" s="92"/>
      <c r="B5395" s="88"/>
      <c r="C5395" s="88"/>
      <c r="D5395" s="88"/>
      <c r="E5395" s="88"/>
      <c r="F5395" s="88"/>
      <c r="G5395" s="88"/>
      <c r="H5395" s="88"/>
      <c r="I5395" s="88"/>
      <c r="J5395" s="88"/>
      <c r="K5395" s="88"/>
      <c r="L5395" s="88"/>
      <c r="M5395" s="88"/>
      <c r="N5395" s="88"/>
      <c r="O5395" s="88"/>
      <c r="P5395" s="88"/>
      <c r="Q5395" s="88"/>
    </row>
    <row r="5396" spans="1:17">
      <c r="A5396" s="92"/>
      <c r="B5396" s="88"/>
      <c r="C5396" s="88"/>
      <c r="D5396" s="88"/>
      <c r="E5396" s="88"/>
      <c r="F5396" s="88"/>
      <c r="G5396" s="88"/>
      <c r="H5396" s="88"/>
      <c r="I5396" s="88"/>
      <c r="J5396" s="88"/>
      <c r="K5396" s="88"/>
      <c r="L5396" s="88"/>
      <c r="M5396" s="88"/>
      <c r="N5396" s="88"/>
      <c r="O5396" s="88"/>
      <c r="P5396" s="88"/>
      <c r="Q5396" s="88"/>
    </row>
    <row r="5397" spans="1:17">
      <c r="A5397" s="92"/>
      <c r="B5397" s="88"/>
      <c r="C5397" s="88"/>
      <c r="D5397" s="88"/>
      <c r="E5397" s="88"/>
      <c r="F5397" s="88"/>
      <c r="G5397" s="88"/>
      <c r="H5397" s="88"/>
      <c r="I5397" s="88"/>
      <c r="J5397" s="88"/>
      <c r="K5397" s="88"/>
      <c r="L5397" s="88"/>
      <c r="M5397" s="88"/>
      <c r="N5397" s="88"/>
      <c r="O5397" s="88"/>
      <c r="P5397" s="88"/>
      <c r="Q5397" s="88"/>
    </row>
    <row r="5398" spans="1:17">
      <c r="A5398" s="92"/>
      <c r="B5398" s="88"/>
      <c r="C5398" s="88"/>
      <c r="D5398" s="88"/>
      <c r="E5398" s="88"/>
      <c r="F5398" s="88"/>
      <c r="G5398" s="88"/>
      <c r="H5398" s="88"/>
      <c r="I5398" s="88"/>
      <c r="J5398" s="88"/>
      <c r="K5398" s="88"/>
      <c r="L5398" s="88"/>
      <c r="M5398" s="88"/>
      <c r="N5398" s="88"/>
      <c r="O5398" s="88"/>
      <c r="P5398" s="88"/>
      <c r="Q5398" s="88"/>
    </row>
    <row r="5399" spans="1:17">
      <c r="A5399" s="92"/>
      <c r="B5399" s="88"/>
      <c r="C5399" s="88"/>
      <c r="D5399" s="88"/>
      <c r="E5399" s="88"/>
      <c r="F5399" s="88"/>
      <c r="G5399" s="88"/>
      <c r="H5399" s="88"/>
      <c r="I5399" s="88"/>
      <c r="J5399" s="88"/>
      <c r="K5399" s="88"/>
      <c r="L5399" s="88"/>
      <c r="M5399" s="88"/>
      <c r="N5399" s="88"/>
      <c r="O5399" s="88"/>
      <c r="P5399" s="88"/>
      <c r="Q5399" s="88"/>
    </row>
    <row r="5400" spans="1:17">
      <c r="A5400" s="92"/>
      <c r="B5400" s="88"/>
      <c r="C5400" s="88"/>
      <c r="D5400" s="88"/>
      <c r="E5400" s="88"/>
      <c r="F5400" s="88"/>
      <c r="G5400" s="88"/>
      <c r="H5400" s="88"/>
      <c r="I5400" s="88"/>
      <c r="J5400" s="88"/>
      <c r="K5400" s="88"/>
      <c r="L5400" s="88"/>
      <c r="M5400" s="88"/>
      <c r="N5400" s="88"/>
      <c r="O5400" s="88"/>
      <c r="P5400" s="88"/>
      <c r="Q5400" s="88"/>
    </row>
    <row r="5401" spans="1:17">
      <c r="A5401" s="92"/>
      <c r="B5401" s="88"/>
      <c r="C5401" s="88"/>
      <c r="D5401" s="88"/>
      <c r="E5401" s="88"/>
      <c r="F5401" s="88"/>
      <c r="G5401" s="88"/>
      <c r="H5401" s="88"/>
      <c r="I5401" s="88"/>
      <c r="J5401" s="88"/>
      <c r="K5401" s="88"/>
      <c r="L5401" s="88"/>
      <c r="M5401" s="88"/>
      <c r="N5401" s="88"/>
      <c r="O5401" s="88"/>
      <c r="P5401" s="88"/>
      <c r="Q5401" s="88"/>
    </row>
    <row r="5402" spans="1:17">
      <c r="A5402" s="92"/>
      <c r="B5402" s="88"/>
      <c r="C5402" s="88"/>
      <c r="D5402" s="88"/>
      <c r="E5402" s="88"/>
      <c r="F5402" s="88"/>
      <c r="G5402" s="88"/>
      <c r="H5402" s="88"/>
      <c r="I5402" s="88"/>
      <c r="J5402" s="88"/>
      <c r="K5402" s="88"/>
      <c r="L5402" s="88"/>
      <c r="M5402" s="88"/>
      <c r="N5402" s="88"/>
      <c r="O5402" s="88"/>
      <c r="P5402" s="88"/>
      <c r="Q5402" s="88"/>
    </row>
    <row r="5403" spans="1:17">
      <c r="A5403" s="92"/>
      <c r="B5403" s="88"/>
      <c r="C5403" s="88"/>
      <c r="D5403" s="88"/>
      <c r="E5403" s="88"/>
      <c r="F5403" s="88"/>
      <c r="G5403" s="88"/>
      <c r="H5403" s="88"/>
      <c r="I5403" s="88"/>
      <c r="J5403" s="88"/>
      <c r="K5403" s="88"/>
      <c r="L5403" s="88"/>
      <c r="M5403" s="88"/>
      <c r="N5403" s="88"/>
      <c r="O5403" s="88"/>
      <c r="P5403" s="88"/>
      <c r="Q5403" s="88"/>
    </row>
    <row r="5404" spans="1:17">
      <c r="A5404" s="92"/>
      <c r="B5404" s="88"/>
      <c r="C5404" s="88"/>
      <c r="D5404" s="88"/>
      <c r="E5404" s="88"/>
      <c r="F5404" s="88"/>
      <c r="G5404" s="88"/>
      <c r="H5404" s="88"/>
      <c r="I5404" s="88"/>
      <c r="J5404" s="88"/>
      <c r="K5404" s="88"/>
      <c r="L5404" s="88"/>
      <c r="M5404" s="88"/>
      <c r="N5404" s="88"/>
      <c r="O5404" s="88"/>
      <c r="P5404" s="88"/>
      <c r="Q5404" s="88"/>
    </row>
    <row r="5405" spans="1:17">
      <c r="A5405" s="92"/>
      <c r="B5405" s="88"/>
      <c r="C5405" s="88"/>
      <c r="D5405" s="88"/>
      <c r="E5405" s="88"/>
      <c r="F5405" s="88"/>
      <c r="G5405" s="88"/>
      <c r="H5405" s="88"/>
      <c r="I5405" s="88"/>
      <c r="J5405" s="88"/>
      <c r="K5405" s="88"/>
      <c r="L5405" s="88"/>
      <c r="M5405" s="88"/>
      <c r="N5405" s="88"/>
      <c r="O5405" s="88"/>
      <c r="P5405" s="88"/>
      <c r="Q5405" s="88"/>
    </row>
    <row r="5406" spans="1:17">
      <c r="A5406" s="92"/>
      <c r="B5406" s="88"/>
      <c r="C5406" s="88"/>
      <c r="D5406" s="88"/>
      <c r="E5406" s="88"/>
      <c r="F5406" s="88"/>
      <c r="G5406" s="88"/>
      <c r="H5406" s="88"/>
      <c r="I5406" s="88"/>
      <c r="J5406" s="88"/>
      <c r="K5406" s="88"/>
      <c r="L5406" s="88"/>
      <c r="M5406" s="88"/>
      <c r="N5406" s="88"/>
      <c r="O5406" s="88"/>
      <c r="P5406" s="88"/>
      <c r="Q5406" s="88"/>
    </row>
    <row r="5407" spans="1:17">
      <c r="A5407" s="92"/>
      <c r="B5407" s="88"/>
      <c r="C5407" s="88"/>
      <c r="D5407" s="88"/>
      <c r="E5407" s="88"/>
      <c r="F5407" s="88"/>
      <c r="G5407" s="88"/>
      <c r="H5407" s="88"/>
      <c r="I5407" s="88"/>
      <c r="J5407" s="88"/>
      <c r="K5407" s="88"/>
      <c r="L5407" s="88"/>
      <c r="M5407" s="88"/>
      <c r="N5407" s="88"/>
      <c r="O5407" s="88"/>
      <c r="P5407" s="88"/>
      <c r="Q5407" s="88"/>
    </row>
    <row r="5408" spans="1:17">
      <c r="A5408" s="92"/>
      <c r="B5408" s="88"/>
      <c r="C5408" s="88"/>
      <c r="D5408" s="88"/>
      <c r="E5408" s="88"/>
      <c r="F5408" s="88"/>
      <c r="G5408" s="88"/>
      <c r="H5408" s="88"/>
      <c r="I5408" s="88"/>
      <c r="J5408" s="88"/>
      <c r="K5408" s="88"/>
      <c r="L5408" s="88"/>
      <c r="M5408" s="88"/>
      <c r="N5408" s="88"/>
      <c r="O5408" s="88"/>
      <c r="P5408" s="88"/>
      <c r="Q5408" s="88"/>
    </row>
    <row r="5409" spans="1:17">
      <c r="A5409" s="92"/>
      <c r="B5409" s="88"/>
      <c r="C5409" s="88"/>
      <c r="D5409" s="88"/>
      <c r="E5409" s="88"/>
      <c r="F5409" s="88"/>
      <c r="G5409" s="88"/>
      <c r="H5409" s="88"/>
      <c r="I5409" s="88"/>
      <c r="J5409" s="88"/>
      <c r="K5409" s="88"/>
      <c r="L5409" s="88"/>
      <c r="M5409" s="88"/>
      <c r="N5409" s="88"/>
      <c r="O5409" s="88"/>
      <c r="P5409" s="88"/>
      <c r="Q5409" s="88"/>
    </row>
    <row r="5410" spans="1:17">
      <c r="A5410" s="92"/>
      <c r="B5410" s="88"/>
      <c r="C5410" s="88"/>
      <c r="D5410" s="88"/>
      <c r="E5410" s="88"/>
      <c r="F5410" s="88"/>
      <c r="G5410" s="88"/>
      <c r="H5410" s="88"/>
      <c r="I5410" s="88"/>
      <c r="J5410" s="88"/>
      <c r="K5410" s="88"/>
      <c r="L5410" s="88"/>
      <c r="M5410" s="88"/>
      <c r="N5410" s="88"/>
      <c r="O5410" s="88"/>
      <c r="P5410" s="88"/>
      <c r="Q5410" s="88"/>
    </row>
    <row r="5411" spans="1:17">
      <c r="A5411" s="92"/>
      <c r="B5411" s="88"/>
      <c r="C5411" s="88"/>
      <c r="D5411" s="88"/>
      <c r="E5411" s="88"/>
      <c r="F5411" s="88"/>
      <c r="G5411" s="88"/>
      <c r="H5411" s="88"/>
      <c r="I5411" s="88"/>
      <c r="J5411" s="88"/>
      <c r="K5411" s="88"/>
      <c r="L5411" s="88"/>
      <c r="M5411" s="88"/>
      <c r="N5411" s="88"/>
      <c r="O5411" s="88"/>
      <c r="P5411" s="88"/>
      <c r="Q5411" s="88"/>
    </row>
    <row r="5412" spans="1:17">
      <c r="A5412" s="92"/>
      <c r="B5412" s="88"/>
      <c r="C5412" s="88"/>
      <c r="D5412" s="88"/>
      <c r="E5412" s="88"/>
      <c r="F5412" s="88"/>
      <c r="G5412" s="88"/>
      <c r="H5412" s="88"/>
      <c r="I5412" s="88"/>
      <c r="J5412" s="88"/>
      <c r="K5412" s="88"/>
      <c r="L5412" s="88"/>
      <c r="M5412" s="88"/>
      <c r="N5412" s="88"/>
      <c r="O5412" s="88"/>
      <c r="P5412" s="88"/>
      <c r="Q5412" s="88"/>
    </row>
    <row r="5413" spans="1:17">
      <c r="A5413" s="92"/>
      <c r="B5413" s="88"/>
      <c r="C5413" s="88"/>
      <c r="D5413" s="88"/>
      <c r="E5413" s="88"/>
      <c r="F5413" s="88"/>
      <c r="G5413" s="88"/>
      <c r="H5413" s="88"/>
      <c r="I5413" s="88"/>
      <c r="J5413" s="88"/>
      <c r="K5413" s="88"/>
      <c r="L5413" s="88"/>
      <c r="M5413" s="88"/>
      <c r="N5413" s="88"/>
      <c r="O5413" s="88"/>
      <c r="P5413" s="88"/>
      <c r="Q5413" s="88"/>
    </row>
    <row r="5414" spans="1:17">
      <c r="A5414" s="92"/>
      <c r="B5414" s="88"/>
      <c r="C5414" s="88"/>
      <c r="D5414" s="88"/>
      <c r="E5414" s="88"/>
      <c r="F5414" s="88"/>
      <c r="G5414" s="88"/>
      <c r="H5414" s="88"/>
      <c r="I5414" s="88"/>
      <c r="J5414" s="88"/>
      <c r="K5414" s="88"/>
      <c r="L5414" s="88"/>
      <c r="M5414" s="88"/>
      <c r="N5414" s="88"/>
      <c r="O5414" s="88"/>
      <c r="P5414" s="88"/>
      <c r="Q5414" s="88"/>
    </row>
    <row r="5415" spans="1:17">
      <c r="A5415" s="92"/>
      <c r="B5415" s="88"/>
      <c r="C5415" s="88"/>
      <c r="D5415" s="88"/>
      <c r="E5415" s="88"/>
      <c r="F5415" s="88"/>
      <c r="G5415" s="88"/>
      <c r="H5415" s="88"/>
      <c r="I5415" s="88"/>
      <c r="J5415" s="88"/>
      <c r="K5415" s="88"/>
      <c r="L5415" s="88"/>
      <c r="M5415" s="88"/>
      <c r="N5415" s="88"/>
      <c r="O5415" s="88"/>
      <c r="P5415" s="88"/>
      <c r="Q5415" s="88"/>
    </row>
    <row r="5416" spans="1:17">
      <c r="A5416" s="92"/>
      <c r="B5416" s="88"/>
      <c r="C5416" s="88"/>
      <c r="D5416" s="88"/>
      <c r="E5416" s="88"/>
      <c r="F5416" s="88"/>
      <c r="G5416" s="88"/>
      <c r="H5416" s="88"/>
      <c r="I5416" s="88"/>
      <c r="J5416" s="88"/>
      <c r="K5416" s="88"/>
      <c r="L5416" s="88"/>
      <c r="M5416" s="88"/>
      <c r="N5416" s="88"/>
      <c r="O5416" s="88"/>
      <c r="P5416" s="88"/>
      <c r="Q5416" s="88"/>
    </row>
    <row r="5417" spans="1:17">
      <c r="A5417" s="92"/>
      <c r="B5417" s="88"/>
      <c r="C5417" s="88"/>
      <c r="D5417" s="88"/>
      <c r="E5417" s="88"/>
      <c r="F5417" s="88"/>
      <c r="G5417" s="88"/>
      <c r="H5417" s="88"/>
      <c r="I5417" s="88"/>
      <c r="J5417" s="88"/>
      <c r="K5417" s="88"/>
      <c r="L5417" s="88"/>
      <c r="M5417" s="88"/>
      <c r="N5417" s="88"/>
      <c r="O5417" s="88"/>
      <c r="P5417" s="88"/>
      <c r="Q5417" s="88"/>
    </row>
    <row r="5418" spans="1:17">
      <c r="A5418" s="92"/>
      <c r="B5418" s="88"/>
      <c r="C5418" s="88"/>
      <c r="D5418" s="88"/>
      <c r="E5418" s="88"/>
      <c r="F5418" s="88"/>
      <c r="G5418" s="88"/>
      <c r="H5418" s="88"/>
      <c r="I5418" s="88"/>
      <c r="J5418" s="88"/>
      <c r="K5418" s="88"/>
      <c r="L5418" s="88"/>
      <c r="M5418" s="88"/>
      <c r="N5418" s="88"/>
      <c r="O5418" s="88"/>
      <c r="P5418" s="88"/>
      <c r="Q5418" s="88"/>
    </row>
    <row r="5419" spans="1:17">
      <c r="A5419" s="92"/>
      <c r="B5419" s="88"/>
      <c r="C5419" s="88"/>
      <c r="D5419" s="88"/>
      <c r="E5419" s="88"/>
      <c r="F5419" s="88"/>
      <c r="G5419" s="88"/>
      <c r="H5419" s="88"/>
      <c r="I5419" s="88"/>
      <c r="J5419" s="88"/>
      <c r="K5419" s="88"/>
      <c r="L5419" s="88"/>
      <c r="M5419" s="88"/>
      <c r="N5419" s="88"/>
      <c r="O5419" s="88"/>
      <c r="P5419" s="88"/>
      <c r="Q5419" s="88"/>
    </row>
    <row r="5420" spans="1:17">
      <c r="A5420" s="92"/>
      <c r="B5420" s="88"/>
      <c r="C5420" s="88"/>
      <c r="D5420" s="88"/>
      <c r="E5420" s="88"/>
      <c r="F5420" s="88"/>
      <c r="G5420" s="88"/>
      <c r="H5420" s="88"/>
      <c r="I5420" s="88"/>
      <c r="J5420" s="88"/>
      <c r="K5420" s="88"/>
      <c r="L5420" s="88"/>
      <c r="M5420" s="88"/>
      <c r="N5420" s="88"/>
      <c r="O5420" s="88"/>
      <c r="P5420" s="88"/>
      <c r="Q5420" s="88"/>
    </row>
    <row r="5421" spans="1:17">
      <c r="A5421" s="92"/>
      <c r="B5421" s="88"/>
      <c r="C5421" s="88"/>
      <c r="D5421" s="88"/>
      <c r="E5421" s="88"/>
      <c r="F5421" s="88"/>
      <c r="G5421" s="88"/>
      <c r="H5421" s="88"/>
      <c r="I5421" s="88"/>
      <c r="J5421" s="88"/>
      <c r="K5421" s="88"/>
      <c r="L5421" s="88"/>
      <c r="M5421" s="88"/>
      <c r="N5421" s="88"/>
      <c r="O5421" s="88"/>
      <c r="P5421" s="88"/>
      <c r="Q5421" s="88"/>
    </row>
    <row r="5422" spans="1:17">
      <c r="A5422" s="92"/>
      <c r="B5422" s="88"/>
      <c r="C5422" s="88"/>
      <c r="D5422" s="88"/>
      <c r="E5422" s="88"/>
      <c r="F5422" s="88"/>
      <c r="G5422" s="88"/>
      <c r="H5422" s="88"/>
      <c r="I5422" s="88"/>
      <c r="J5422" s="88"/>
      <c r="K5422" s="88"/>
      <c r="L5422" s="88"/>
      <c r="M5422" s="88"/>
      <c r="N5422" s="88"/>
      <c r="O5422" s="88"/>
      <c r="P5422" s="88"/>
      <c r="Q5422" s="88"/>
    </row>
    <row r="5423" spans="1:17">
      <c r="A5423" s="92"/>
      <c r="B5423" s="88"/>
      <c r="C5423" s="88"/>
      <c r="D5423" s="88"/>
      <c r="E5423" s="88"/>
      <c r="F5423" s="88"/>
      <c r="G5423" s="88"/>
      <c r="H5423" s="88"/>
      <c r="I5423" s="88"/>
      <c r="J5423" s="88"/>
      <c r="K5423" s="88"/>
      <c r="L5423" s="88"/>
      <c r="M5423" s="88"/>
      <c r="N5423" s="88"/>
      <c r="O5423" s="88"/>
      <c r="P5423" s="88"/>
      <c r="Q5423" s="88"/>
    </row>
    <row r="5424" spans="1:17">
      <c r="A5424" s="92"/>
      <c r="B5424" s="88"/>
      <c r="C5424" s="88"/>
      <c r="D5424" s="88"/>
      <c r="E5424" s="88"/>
      <c r="F5424" s="88"/>
      <c r="G5424" s="88"/>
      <c r="H5424" s="88"/>
      <c r="I5424" s="88"/>
      <c r="J5424" s="88"/>
      <c r="K5424" s="88"/>
      <c r="L5424" s="88"/>
      <c r="M5424" s="88"/>
      <c r="N5424" s="88"/>
      <c r="O5424" s="88"/>
      <c r="P5424" s="88"/>
      <c r="Q5424" s="88"/>
    </row>
    <row r="5425" spans="1:17">
      <c r="A5425" s="92"/>
      <c r="B5425" s="88"/>
      <c r="C5425" s="88"/>
      <c r="D5425" s="88"/>
      <c r="E5425" s="88"/>
      <c r="F5425" s="88"/>
      <c r="G5425" s="88"/>
      <c r="H5425" s="88"/>
      <c r="I5425" s="88"/>
      <c r="J5425" s="88"/>
      <c r="K5425" s="88"/>
      <c r="L5425" s="88"/>
      <c r="M5425" s="88"/>
      <c r="N5425" s="88"/>
      <c r="O5425" s="88"/>
      <c r="P5425" s="88"/>
      <c r="Q5425" s="88"/>
    </row>
    <row r="5426" spans="1:17">
      <c r="A5426" s="92"/>
      <c r="B5426" s="88"/>
      <c r="C5426" s="88"/>
      <c r="D5426" s="88"/>
      <c r="E5426" s="88"/>
      <c r="F5426" s="88"/>
      <c r="G5426" s="88"/>
      <c r="H5426" s="88"/>
      <c r="I5426" s="88"/>
      <c r="J5426" s="88"/>
      <c r="K5426" s="88"/>
      <c r="L5426" s="88"/>
      <c r="M5426" s="88"/>
      <c r="N5426" s="88"/>
      <c r="O5426" s="88"/>
      <c r="P5426" s="88"/>
      <c r="Q5426" s="88"/>
    </row>
    <row r="5427" spans="1:17">
      <c r="A5427" s="92"/>
      <c r="B5427" s="88"/>
      <c r="C5427" s="88"/>
      <c r="D5427" s="88"/>
      <c r="E5427" s="88"/>
      <c r="F5427" s="88"/>
      <c r="G5427" s="88"/>
      <c r="H5427" s="88"/>
      <c r="I5427" s="88"/>
      <c r="J5427" s="88"/>
      <c r="K5427" s="88"/>
      <c r="L5427" s="88"/>
      <c r="M5427" s="88"/>
      <c r="N5427" s="88"/>
      <c r="O5427" s="88"/>
      <c r="P5427" s="88"/>
      <c r="Q5427" s="88"/>
    </row>
    <row r="5428" spans="1:17">
      <c r="A5428" s="92"/>
      <c r="B5428" s="88"/>
      <c r="C5428" s="88"/>
      <c r="D5428" s="88"/>
      <c r="E5428" s="88"/>
      <c r="F5428" s="88"/>
      <c r="G5428" s="88"/>
      <c r="H5428" s="88"/>
      <c r="I5428" s="88"/>
      <c r="J5428" s="88"/>
      <c r="K5428" s="88"/>
      <c r="L5428" s="88"/>
      <c r="M5428" s="88"/>
      <c r="N5428" s="88"/>
      <c r="O5428" s="88"/>
      <c r="P5428" s="88"/>
      <c r="Q5428" s="88"/>
    </row>
    <row r="5429" spans="1:17">
      <c r="A5429" s="92"/>
      <c r="B5429" s="88"/>
      <c r="C5429" s="88"/>
      <c r="D5429" s="88"/>
      <c r="E5429" s="88"/>
      <c r="F5429" s="88"/>
      <c r="G5429" s="88"/>
      <c r="H5429" s="88"/>
      <c r="I5429" s="88"/>
      <c r="J5429" s="88"/>
      <c r="K5429" s="88"/>
      <c r="L5429" s="88"/>
      <c r="M5429" s="88"/>
      <c r="N5429" s="88"/>
      <c r="O5429" s="88"/>
      <c r="P5429" s="88"/>
      <c r="Q5429" s="88"/>
    </row>
    <row r="5430" spans="1:17">
      <c r="A5430" s="92"/>
      <c r="B5430" s="88"/>
      <c r="C5430" s="88"/>
      <c r="D5430" s="88"/>
      <c r="E5430" s="88"/>
      <c r="F5430" s="88"/>
      <c r="G5430" s="88"/>
      <c r="H5430" s="88"/>
      <c r="I5430" s="88"/>
      <c r="J5430" s="88"/>
      <c r="K5430" s="88"/>
      <c r="L5430" s="88"/>
      <c r="M5430" s="88"/>
      <c r="N5430" s="88"/>
      <c r="O5430" s="88"/>
      <c r="P5430" s="88"/>
      <c r="Q5430" s="88"/>
    </row>
    <row r="5431" spans="1:17">
      <c r="A5431" s="92"/>
      <c r="B5431" s="88"/>
      <c r="C5431" s="88"/>
      <c r="D5431" s="88"/>
      <c r="E5431" s="88"/>
      <c r="F5431" s="88"/>
      <c r="G5431" s="88"/>
      <c r="H5431" s="88"/>
      <c r="I5431" s="88"/>
      <c r="J5431" s="88"/>
      <c r="K5431" s="88"/>
      <c r="L5431" s="88"/>
      <c r="M5431" s="88"/>
      <c r="N5431" s="88"/>
      <c r="O5431" s="88"/>
      <c r="P5431" s="88"/>
      <c r="Q5431" s="88"/>
    </row>
    <row r="5432" spans="1:17">
      <c r="A5432" s="92"/>
      <c r="B5432" s="88"/>
      <c r="C5432" s="88"/>
      <c r="D5432" s="88"/>
      <c r="E5432" s="88"/>
      <c r="F5432" s="88"/>
      <c r="G5432" s="88"/>
      <c r="H5432" s="88"/>
      <c r="I5432" s="88"/>
      <c r="J5432" s="88"/>
      <c r="K5432" s="88"/>
      <c r="L5432" s="88"/>
      <c r="M5432" s="88"/>
      <c r="N5432" s="88"/>
      <c r="O5432" s="88"/>
      <c r="P5432" s="88"/>
      <c r="Q5432" s="88"/>
    </row>
    <row r="5433" spans="1:17">
      <c r="A5433" s="92"/>
      <c r="B5433" s="88"/>
      <c r="C5433" s="88"/>
      <c r="D5433" s="88"/>
      <c r="E5433" s="88"/>
      <c r="F5433" s="88"/>
      <c r="G5433" s="88"/>
      <c r="H5433" s="88"/>
      <c r="I5433" s="88"/>
      <c r="J5433" s="88"/>
      <c r="K5433" s="88"/>
      <c r="L5433" s="88"/>
      <c r="M5433" s="88"/>
      <c r="N5433" s="88"/>
      <c r="O5433" s="88"/>
      <c r="P5433" s="88"/>
      <c r="Q5433" s="88"/>
    </row>
    <row r="5434" spans="1:17">
      <c r="A5434" s="92"/>
      <c r="B5434" s="88"/>
      <c r="C5434" s="88"/>
      <c r="D5434" s="88"/>
      <c r="E5434" s="88"/>
      <c r="F5434" s="88"/>
      <c r="G5434" s="88"/>
      <c r="H5434" s="88"/>
      <c r="I5434" s="88"/>
      <c r="J5434" s="88"/>
      <c r="K5434" s="88"/>
      <c r="L5434" s="88"/>
      <c r="M5434" s="88"/>
      <c r="N5434" s="88"/>
      <c r="O5434" s="88"/>
      <c r="P5434" s="88"/>
      <c r="Q5434" s="88"/>
    </row>
    <row r="5435" spans="1:17">
      <c r="A5435" s="92"/>
      <c r="B5435" s="88"/>
      <c r="C5435" s="88"/>
      <c r="D5435" s="88"/>
      <c r="E5435" s="88"/>
      <c r="F5435" s="88"/>
      <c r="G5435" s="88"/>
      <c r="H5435" s="88"/>
      <c r="I5435" s="88"/>
      <c r="J5435" s="88"/>
      <c r="K5435" s="88"/>
      <c r="L5435" s="88"/>
      <c r="M5435" s="88"/>
      <c r="N5435" s="88"/>
      <c r="O5435" s="88"/>
      <c r="P5435" s="88"/>
      <c r="Q5435" s="88"/>
    </row>
    <row r="5436" spans="1:17">
      <c r="A5436" s="92"/>
      <c r="B5436" s="88"/>
      <c r="C5436" s="88"/>
      <c r="D5436" s="88"/>
      <c r="E5436" s="88"/>
      <c r="F5436" s="88"/>
      <c r="G5436" s="88"/>
      <c r="H5436" s="88"/>
      <c r="I5436" s="88"/>
      <c r="J5436" s="88"/>
      <c r="K5436" s="88"/>
      <c r="L5436" s="88"/>
      <c r="M5436" s="88"/>
      <c r="N5436" s="88"/>
      <c r="O5436" s="88"/>
      <c r="P5436" s="88"/>
      <c r="Q5436" s="88"/>
    </row>
    <row r="5437" spans="1:17">
      <c r="A5437" s="92"/>
      <c r="B5437" s="88"/>
      <c r="C5437" s="88"/>
      <c r="D5437" s="88"/>
      <c r="E5437" s="88"/>
      <c r="F5437" s="88"/>
      <c r="G5437" s="88"/>
      <c r="H5437" s="88"/>
      <c r="I5437" s="88"/>
      <c r="J5437" s="88"/>
      <c r="K5437" s="88"/>
      <c r="L5437" s="88"/>
      <c r="M5437" s="88"/>
      <c r="N5437" s="88"/>
      <c r="O5437" s="88"/>
      <c r="P5437" s="88"/>
      <c r="Q5437" s="88"/>
    </row>
    <row r="5438" spans="1:17">
      <c r="A5438" s="92"/>
      <c r="B5438" s="88"/>
      <c r="C5438" s="88"/>
      <c r="D5438" s="88"/>
      <c r="E5438" s="88"/>
      <c r="F5438" s="88"/>
      <c r="G5438" s="88"/>
      <c r="H5438" s="88"/>
      <c r="I5438" s="88"/>
      <c r="J5438" s="88"/>
      <c r="K5438" s="88"/>
      <c r="L5438" s="88"/>
      <c r="M5438" s="88"/>
      <c r="N5438" s="88"/>
      <c r="O5438" s="88"/>
      <c r="P5438" s="88"/>
      <c r="Q5438" s="88"/>
    </row>
    <row r="5439" spans="1:17">
      <c r="A5439" s="92"/>
      <c r="B5439" s="88"/>
      <c r="C5439" s="88"/>
      <c r="D5439" s="88"/>
      <c r="E5439" s="88"/>
      <c r="F5439" s="88"/>
      <c r="G5439" s="88"/>
      <c r="H5439" s="88"/>
      <c r="I5439" s="88"/>
      <c r="J5439" s="88"/>
      <c r="K5439" s="88"/>
      <c r="L5439" s="88"/>
      <c r="M5439" s="88"/>
      <c r="N5439" s="88"/>
      <c r="O5439" s="88"/>
      <c r="P5439" s="88"/>
      <c r="Q5439" s="88"/>
    </row>
    <row r="5440" spans="1:17">
      <c r="A5440" s="92"/>
      <c r="B5440" s="88"/>
      <c r="C5440" s="88"/>
      <c r="D5440" s="88"/>
      <c r="E5440" s="88"/>
      <c r="F5440" s="88"/>
      <c r="G5440" s="88"/>
      <c r="H5440" s="88"/>
      <c r="I5440" s="88"/>
      <c r="J5440" s="88"/>
      <c r="K5440" s="88"/>
      <c r="L5440" s="88"/>
      <c r="M5440" s="88"/>
      <c r="N5440" s="88"/>
      <c r="O5440" s="88"/>
      <c r="P5440" s="88"/>
      <c r="Q5440" s="88"/>
    </row>
    <row r="5441" spans="1:17">
      <c r="A5441" s="92"/>
      <c r="B5441" s="88"/>
      <c r="C5441" s="88"/>
      <c r="D5441" s="88"/>
      <c r="E5441" s="88"/>
      <c r="F5441" s="88"/>
      <c r="G5441" s="88"/>
      <c r="H5441" s="88"/>
      <c r="I5441" s="88"/>
      <c r="J5441" s="88"/>
      <c r="K5441" s="88"/>
      <c r="L5441" s="88"/>
      <c r="M5441" s="88"/>
      <c r="N5441" s="88"/>
      <c r="O5441" s="88"/>
      <c r="P5441" s="88"/>
      <c r="Q5441" s="88"/>
    </row>
    <row r="5442" spans="1:17">
      <c r="A5442" s="92"/>
      <c r="B5442" s="88"/>
      <c r="C5442" s="88"/>
      <c r="D5442" s="88"/>
      <c r="E5442" s="88"/>
      <c r="F5442" s="88"/>
      <c r="G5442" s="88"/>
      <c r="H5442" s="88"/>
      <c r="I5442" s="88"/>
      <c r="J5442" s="88"/>
      <c r="K5442" s="88"/>
      <c r="L5442" s="88"/>
      <c r="M5442" s="88"/>
      <c r="N5442" s="88"/>
      <c r="O5442" s="88"/>
      <c r="P5442" s="88"/>
      <c r="Q5442" s="88"/>
    </row>
    <row r="5443" spans="1:17">
      <c r="A5443" s="92"/>
      <c r="B5443" s="88"/>
      <c r="C5443" s="88"/>
      <c r="D5443" s="88"/>
      <c r="E5443" s="88"/>
      <c r="F5443" s="88"/>
      <c r="G5443" s="88"/>
      <c r="H5443" s="88"/>
      <c r="I5443" s="88"/>
      <c r="J5443" s="88"/>
      <c r="K5443" s="88"/>
      <c r="L5443" s="88"/>
      <c r="M5443" s="88"/>
      <c r="N5443" s="88"/>
      <c r="O5443" s="88"/>
      <c r="P5443" s="88"/>
      <c r="Q5443" s="88"/>
    </row>
    <row r="5444" spans="1:17">
      <c r="A5444" s="92"/>
      <c r="B5444" s="88"/>
      <c r="C5444" s="88"/>
      <c r="D5444" s="88"/>
      <c r="E5444" s="88"/>
      <c r="F5444" s="88"/>
      <c r="G5444" s="88"/>
      <c r="H5444" s="88"/>
      <c r="I5444" s="88"/>
      <c r="J5444" s="88"/>
      <c r="K5444" s="88"/>
      <c r="L5444" s="88"/>
      <c r="M5444" s="88"/>
      <c r="N5444" s="88"/>
      <c r="O5444" s="88"/>
      <c r="P5444" s="88"/>
      <c r="Q5444" s="88"/>
    </row>
    <row r="5445" spans="1:17">
      <c r="A5445" s="92"/>
      <c r="B5445" s="88"/>
      <c r="C5445" s="88"/>
      <c r="D5445" s="88"/>
      <c r="E5445" s="88"/>
      <c r="F5445" s="88"/>
      <c r="G5445" s="88"/>
      <c r="H5445" s="88"/>
      <c r="I5445" s="88"/>
      <c r="J5445" s="88"/>
      <c r="K5445" s="88"/>
      <c r="L5445" s="88"/>
      <c r="M5445" s="88"/>
      <c r="N5445" s="88"/>
      <c r="O5445" s="88"/>
      <c r="P5445" s="88"/>
      <c r="Q5445" s="88"/>
    </row>
    <row r="5446" spans="1:17">
      <c r="A5446" s="92"/>
      <c r="B5446" s="88"/>
      <c r="C5446" s="88"/>
      <c r="D5446" s="88"/>
      <c r="E5446" s="88"/>
      <c r="F5446" s="88"/>
      <c r="G5446" s="88"/>
      <c r="H5446" s="88"/>
      <c r="I5446" s="88"/>
      <c r="J5446" s="88"/>
      <c r="K5446" s="88"/>
      <c r="L5446" s="88"/>
      <c r="M5446" s="88"/>
      <c r="N5446" s="88"/>
      <c r="O5446" s="88"/>
      <c r="P5446" s="88"/>
      <c r="Q5446" s="88"/>
    </row>
    <row r="5447" spans="1:17">
      <c r="A5447" s="92"/>
      <c r="B5447" s="88"/>
      <c r="C5447" s="88"/>
      <c r="D5447" s="88"/>
      <c r="E5447" s="88"/>
      <c r="F5447" s="88"/>
      <c r="G5447" s="88"/>
      <c r="H5447" s="88"/>
      <c r="I5447" s="88"/>
      <c r="J5447" s="88"/>
      <c r="K5447" s="88"/>
      <c r="L5447" s="88"/>
      <c r="M5447" s="88"/>
      <c r="N5447" s="88"/>
      <c r="O5447" s="88"/>
      <c r="P5447" s="88"/>
      <c r="Q5447" s="88"/>
    </row>
    <row r="5448" spans="1:17">
      <c r="A5448" s="92"/>
      <c r="B5448" s="88"/>
      <c r="C5448" s="88"/>
      <c r="D5448" s="88"/>
      <c r="E5448" s="88"/>
      <c r="F5448" s="88"/>
      <c r="G5448" s="88"/>
      <c r="H5448" s="88"/>
      <c r="I5448" s="88"/>
      <c r="J5448" s="88"/>
      <c r="K5448" s="88"/>
      <c r="L5448" s="88"/>
      <c r="M5448" s="88"/>
      <c r="N5448" s="88"/>
      <c r="O5448" s="88"/>
      <c r="P5448" s="88"/>
      <c r="Q5448" s="88"/>
    </row>
    <row r="5449" spans="1:17">
      <c r="A5449" s="92"/>
      <c r="B5449" s="88"/>
      <c r="C5449" s="88"/>
      <c r="D5449" s="88"/>
      <c r="E5449" s="88"/>
      <c r="F5449" s="88"/>
      <c r="G5449" s="88"/>
      <c r="H5449" s="88"/>
      <c r="I5449" s="88"/>
      <c r="J5449" s="88"/>
      <c r="K5449" s="88"/>
      <c r="L5449" s="88"/>
      <c r="M5449" s="88"/>
      <c r="N5449" s="88"/>
      <c r="O5449" s="88"/>
      <c r="P5449" s="88"/>
      <c r="Q5449" s="88"/>
    </row>
    <row r="5450" spans="1:17">
      <c r="A5450" s="92"/>
      <c r="B5450" s="88"/>
      <c r="C5450" s="88"/>
      <c r="D5450" s="88"/>
      <c r="E5450" s="88"/>
      <c r="F5450" s="88"/>
      <c r="G5450" s="88"/>
      <c r="H5450" s="88"/>
      <c r="I5450" s="88"/>
      <c r="J5450" s="88"/>
      <c r="K5450" s="88"/>
      <c r="L5450" s="88"/>
      <c r="M5450" s="88"/>
      <c r="N5450" s="88"/>
      <c r="O5450" s="88"/>
      <c r="P5450" s="88"/>
      <c r="Q5450" s="88"/>
    </row>
    <row r="5451" spans="1:17">
      <c r="A5451" s="92"/>
      <c r="B5451" s="88"/>
      <c r="C5451" s="88"/>
      <c r="D5451" s="88"/>
      <c r="E5451" s="88"/>
      <c r="F5451" s="88"/>
      <c r="G5451" s="88"/>
      <c r="H5451" s="88"/>
      <c r="I5451" s="88"/>
      <c r="J5451" s="88"/>
      <c r="K5451" s="88"/>
      <c r="L5451" s="88"/>
      <c r="M5451" s="88"/>
      <c r="N5451" s="88"/>
      <c r="O5451" s="88"/>
      <c r="P5451" s="88"/>
      <c r="Q5451" s="88"/>
    </row>
    <row r="5452" spans="1:17">
      <c r="A5452" s="92"/>
      <c r="B5452" s="88"/>
      <c r="C5452" s="88"/>
      <c r="D5452" s="88"/>
      <c r="E5452" s="88"/>
      <c r="F5452" s="88"/>
      <c r="G5452" s="88"/>
      <c r="H5452" s="88"/>
      <c r="I5452" s="88"/>
      <c r="J5452" s="88"/>
      <c r="K5452" s="88"/>
      <c r="L5452" s="88"/>
      <c r="M5452" s="88"/>
      <c r="N5452" s="88"/>
      <c r="O5452" s="88"/>
      <c r="P5452" s="88"/>
      <c r="Q5452" s="88"/>
    </row>
    <row r="5453" spans="1:17">
      <c r="A5453" s="92"/>
      <c r="B5453" s="88"/>
      <c r="C5453" s="88"/>
      <c r="D5453" s="88"/>
      <c r="E5453" s="88"/>
      <c r="F5453" s="88"/>
      <c r="G5453" s="88"/>
      <c r="H5453" s="88"/>
      <c r="I5453" s="88"/>
      <c r="J5453" s="88"/>
      <c r="K5453" s="88"/>
      <c r="L5453" s="88"/>
      <c r="M5453" s="88"/>
      <c r="N5453" s="88"/>
      <c r="O5453" s="88"/>
      <c r="P5453" s="88"/>
      <c r="Q5453" s="88"/>
    </row>
    <row r="5454" spans="1:17">
      <c r="A5454" s="92"/>
      <c r="B5454" s="88"/>
      <c r="C5454" s="88"/>
      <c r="D5454" s="88"/>
      <c r="E5454" s="88"/>
      <c r="F5454" s="88"/>
      <c r="G5454" s="88"/>
      <c r="H5454" s="88"/>
      <c r="I5454" s="88"/>
      <c r="J5454" s="88"/>
      <c r="K5454" s="88"/>
      <c r="L5454" s="88"/>
      <c r="M5454" s="88"/>
      <c r="N5454" s="88"/>
      <c r="O5454" s="88"/>
      <c r="P5454" s="88"/>
      <c r="Q5454" s="88"/>
    </row>
    <row r="5455" spans="1:17">
      <c r="A5455" s="92"/>
      <c r="B5455" s="88"/>
      <c r="C5455" s="88"/>
      <c r="D5455" s="88"/>
      <c r="E5455" s="88"/>
      <c r="F5455" s="88"/>
      <c r="G5455" s="88"/>
      <c r="H5455" s="88"/>
      <c r="I5455" s="88"/>
      <c r="J5455" s="88"/>
      <c r="K5455" s="88"/>
      <c r="L5455" s="88"/>
      <c r="M5455" s="88"/>
      <c r="N5455" s="88"/>
      <c r="O5455" s="88"/>
      <c r="P5455" s="88"/>
      <c r="Q5455" s="88"/>
    </row>
    <row r="5456" spans="1:17">
      <c r="A5456" s="92"/>
      <c r="B5456" s="88"/>
      <c r="C5456" s="88"/>
      <c r="D5456" s="88"/>
      <c r="E5456" s="88"/>
      <c r="F5456" s="88"/>
      <c r="G5456" s="88"/>
      <c r="H5456" s="88"/>
      <c r="I5456" s="88"/>
      <c r="J5456" s="88"/>
      <c r="K5456" s="88"/>
      <c r="L5456" s="88"/>
      <c r="M5456" s="88"/>
      <c r="N5456" s="88"/>
      <c r="O5456" s="88"/>
      <c r="P5456" s="88"/>
      <c r="Q5456" s="88"/>
    </row>
    <row r="5457" spans="1:17">
      <c r="A5457" s="92"/>
      <c r="B5457" s="88"/>
      <c r="C5457" s="88"/>
      <c r="D5457" s="88"/>
      <c r="E5457" s="88"/>
      <c r="F5457" s="88"/>
      <c r="G5457" s="88"/>
      <c r="H5457" s="88"/>
      <c r="I5457" s="88"/>
      <c r="J5457" s="88"/>
      <c r="K5457" s="88"/>
      <c r="L5457" s="88"/>
      <c r="M5457" s="88"/>
      <c r="N5457" s="88"/>
      <c r="O5457" s="88"/>
      <c r="P5457" s="88"/>
      <c r="Q5457" s="88"/>
    </row>
    <row r="5458" spans="1:17">
      <c r="A5458" s="92"/>
      <c r="B5458" s="88"/>
      <c r="C5458" s="88"/>
      <c r="D5458" s="88"/>
      <c r="E5458" s="88"/>
      <c r="F5458" s="88"/>
      <c r="G5458" s="88"/>
      <c r="H5458" s="88"/>
      <c r="I5458" s="88"/>
      <c r="J5458" s="88"/>
      <c r="K5458" s="88"/>
      <c r="L5458" s="88"/>
      <c r="M5458" s="88"/>
      <c r="N5458" s="88"/>
      <c r="O5458" s="88"/>
      <c r="P5458" s="88"/>
      <c r="Q5458" s="88"/>
    </row>
    <row r="5459" spans="1:17">
      <c r="A5459" s="92"/>
      <c r="B5459" s="88"/>
      <c r="C5459" s="88"/>
      <c r="D5459" s="88"/>
      <c r="E5459" s="88"/>
      <c r="F5459" s="88"/>
      <c r="G5459" s="88"/>
      <c r="H5459" s="88"/>
      <c r="I5459" s="88"/>
      <c r="J5459" s="88"/>
      <c r="K5459" s="88"/>
      <c r="L5459" s="88"/>
      <c r="M5459" s="88"/>
      <c r="N5459" s="88"/>
      <c r="O5459" s="88"/>
      <c r="P5459" s="88"/>
      <c r="Q5459" s="88"/>
    </row>
    <row r="5460" spans="1:17">
      <c r="A5460" s="92"/>
      <c r="B5460" s="88"/>
      <c r="C5460" s="88"/>
      <c r="D5460" s="88"/>
      <c r="E5460" s="88"/>
      <c r="F5460" s="88"/>
      <c r="G5460" s="88"/>
      <c r="H5460" s="88"/>
      <c r="I5460" s="88"/>
      <c r="J5460" s="88"/>
      <c r="K5460" s="88"/>
      <c r="L5460" s="88"/>
      <c r="M5460" s="88"/>
      <c r="N5460" s="88"/>
      <c r="O5460" s="88"/>
      <c r="P5460" s="88"/>
      <c r="Q5460" s="88"/>
    </row>
    <row r="5461" spans="1:17">
      <c r="A5461" s="92"/>
      <c r="B5461" s="88"/>
      <c r="C5461" s="88"/>
      <c r="D5461" s="88"/>
      <c r="E5461" s="88"/>
      <c r="F5461" s="88"/>
      <c r="G5461" s="88"/>
      <c r="H5461" s="88"/>
      <c r="I5461" s="88"/>
      <c r="J5461" s="88"/>
      <c r="K5461" s="88"/>
      <c r="L5461" s="88"/>
      <c r="M5461" s="88"/>
      <c r="N5461" s="88"/>
      <c r="O5461" s="88"/>
      <c r="P5461" s="88"/>
      <c r="Q5461" s="88"/>
    </row>
    <row r="5462" spans="1:17">
      <c r="A5462" s="92"/>
      <c r="B5462" s="88"/>
      <c r="C5462" s="88"/>
      <c r="D5462" s="88"/>
      <c r="E5462" s="88"/>
      <c r="F5462" s="88"/>
      <c r="G5462" s="88"/>
      <c r="H5462" s="88"/>
      <c r="I5462" s="88"/>
      <c r="J5462" s="88"/>
      <c r="K5462" s="88"/>
      <c r="L5462" s="88"/>
      <c r="M5462" s="88"/>
      <c r="N5462" s="88"/>
      <c r="O5462" s="88"/>
      <c r="P5462" s="88"/>
      <c r="Q5462" s="88"/>
    </row>
    <row r="5463" spans="1:17">
      <c r="A5463" s="92"/>
      <c r="B5463" s="88"/>
      <c r="C5463" s="88"/>
      <c r="D5463" s="88"/>
      <c r="E5463" s="88"/>
      <c r="F5463" s="88"/>
      <c r="G5463" s="88"/>
      <c r="H5463" s="88"/>
      <c r="I5463" s="88"/>
      <c r="J5463" s="88"/>
      <c r="K5463" s="88"/>
      <c r="L5463" s="88"/>
      <c r="M5463" s="88"/>
      <c r="N5463" s="88"/>
      <c r="O5463" s="88"/>
      <c r="P5463" s="88"/>
      <c r="Q5463" s="88"/>
    </row>
    <row r="5464" spans="1:17">
      <c r="A5464" s="92"/>
      <c r="B5464" s="88"/>
      <c r="C5464" s="88"/>
      <c r="D5464" s="88"/>
      <c r="E5464" s="88"/>
      <c r="F5464" s="88"/>
      <c r="G5464" s="88"/>
      <c r="H5464" s="88"/>
      <c r="I5464" s="88"/>
      <c r="J5464" s="88"/>
      <c r="K5464" s="88"/>
      <c r="L5464" s="88"/>
      <c r="M5464" s="88"/>
      <c r="N5464" s="88"/>
      <c r="O5464" s="88"/>
      <c r="P5464" s="88"/>
      <c r="Q5464" s="88"/>
    </row>
    <row r="5465" spans="1:17">
      <c r="A5465" s="92"/>
      <c r="B5465" s="88"/>
      <c r="C5465" s="88"/>
      <c r="D5465" s="88"/>
      <c r="E5465" s="88"/>
      <c r="F5465" s="88"/>
      <c r="G5465" s="88"/>
      <c r="H5465" s="88"/>
      <c r="I5465" s="88"/>
      <c r="J5465" s="88"/>
      <c r="K5465" s="88"/>
      <c r="L5465" s="88"/>
      <c r="M5465" s="88"/>
      <c r="N5465" s="88"/>
      <c r="O5465" s="88"/>
      <c r="P5465" s="88"/>
      <c r="Q5465" s="88"/>
    </row>
    <row r="5466" spans="1:17">
      <c r="A5466" s="92"/>
      <c r="B5466" s="88"/>
      <c r="C5466" s="88"/>
      <c r="D5466" s="88"/>
      <c r="E5466" s="88"/>
      <c r="F5466" s="88"/>
      <c r="G5466" s="88"/>
      <c r="H5466" s="88"/>
      <c r="I5466" s="88"/>
      <c r="J5466" s="88"/>
      <c r="K5466" s="88"/>
      <c r="L5466" s="88"/>
      <c r="M5466" s="88"/>
      <c r="N5466" s="88"/>
      <c r="O5466" s="88"/>
      <c r="P5466" s="88"/>
      <c r="Q5466" s="88"/>
    </row>
    <row r="5467" spans="1:17">
      <c r="A5467" s="92"/>
      <c r="B5467" s="88"/>
      <c r="C5467" s="88"/>
      <c r="D5467" s="88"/>
      <c r="E5467" s="88"/>
      <c r="F5467" s="88"/>
      <c r="G5467" s="88"/>
      <c r="H5467" s="88"/>
      <c r="I5467" s="88"/>
      <c r="J5467" s="88"/>
      <c r="K5467" s="88"/>
      <c r="L5467" s="88"/>
      <c r="M5467" s="88"/>
      <c r="N5467" s="88"/>
      <c r="O5467" s="88"/>
      <c r="P5467" s="88"/>
      <c r="Q5467" s="88"/>
    </row>
    <row r="5468" spans="1:17">
      <c r="A5468" s="92"/>
      <c r="B5468" s="88"/>
      <c r="C5468" s="88"/>
      <c r="D5468" s="88"/>
      <c r="E5468" s="88"/>
      <c r="F5468" s="88"/>
      <c r="G5468" s="88"/>
      <c r="H5468" s="88"/>
      <c r="I5468" s="88"/>
      <c r="J5468" s="88"/>
      <c r="K5468" s="88"/>
      <c r="L5468" s="88"/>
      <c r="M5468" s="88"/>
      <c r="N5468" s="88"/>
      <c r="O5468" s="88"/>
      <c r="P5468" s="88"/>
      <c r="Q5468" s="88"/>
    </row>
    <row r="5469" spans="1:17">
      <c r="A5469" s="92"/>
      <c r="B5469" s="88"/>
      <c r="C5469" s="88"/>
      <c r="D5469" s="88"/>
      <c r="E5469" s="88"/>
      <c r="F5469" s="88"/>
      <c r="G5469" s="88"/>
      <c r="H5469" s="88"/>
      <c r="I5469" s="88"/>
      <c r="J5469" s="88"/>
      <c r="K5469" s="88"/>
      <c r="L5469" s="88"/>
      <c r="M5469" s="88"/>
      <c r="N5469" s="88"/>
      <c r="O5469" s="88"/>
      <c r="P5469" s="88"/>
      <c r="Q5469" s="88"/>
    </row>
    <row r="5470" spans="1:17">
      <c r="A5470" s="92"/>
      <c r="B5470" s="88"/>
      <c r="C5470" s="88"/>
      <c r="D5470" s="88"/>
      <c r="E5470" s="88"/>
      <c r="F5470" s="88"/>
      <c r="G5470" s="88"/>
      <c r="H5470" s="88"/>
      <c r="I5470" s="88"/>
      <c r="J5470" s="88"/>
      <c r="K5470" s="88"/>
      <c r="L5470" s="88"/>
      <c r="M5470" s="88"/>
      <c r="N5470" s="88"/>
      <c r="O5470" s="88"/>
      <c r="P5470" s="88"/>
      <c r="Q5470" s="88"/>
    </row>
    <row r="5471" spans="1:17">
      <c r="A5471" s="92"/>
      <c r="B5471" s="88"/>
      <c r="C5471" s="88"/>
      <c r="D5471" s="88"/>
      <c r="E5471" s="88"/>
      <c r="F5471" s="88"/>
      <c r="G5471" s="88"/>
      <c r="H5471" s="88"/>
      <c r="I5471" s="88"/>
      <c r="J5471" s="88"/>
      <c r="K5471" s="88"/>
      <c r="L5471" s="88"/>
      <c r="M5471" s="88"/>
      <c r="N5471" s="88"/>
      <c r="O5471" s="88"/>
      <c r="P5471" s="88"/>
      <c r="Q5471" s="88"/>
    </row>
    <row r="5472" spans="1:17">
      <c r="A5472" s="92"/>
      <c r="B5472" s="88"/>
      <c r="C5472" s="88"/>
      <c r="D5472" s="88"/>
      <c r="E5472" s="88"/>
      <c r="F5472" s="88"/>
      <c r="G5472" s="88"/>
      <c r="H5472" s="88"/>
      <c r="I5472" s="88"/>
      <c r="J5472" s="88"/>
      <c r="K5472" s="88"/>
      <c r="L5472" s="88"/>
      <c r="M5472" s="88"/>
      <c r="N5472" s="88"/>
      <c r="O5472" s="88"/>
      <c r="P5472" s="88"/>
      <c r="Q5472" s="88"/>
    </row>
    <row r="5473" spans="1:17">
      <c r="A5473" s="92"/>
      <c r="B5473" s="88"/>
      <c r="C5473" s="88"/>
      <c r="D5473" s="88"/>
      <c r="E5473" s="88"/>
      <c r="F5473" s="88"/>
      <c r="G5473" s="88"/>
      <c r="H5473" s="88"/>
      <c r="I5473" s="88"/>
      <c r="J5473" s="88"/>
      <c r="K5473" s="88"/>
      <c r="L5473" s="88"/>
      <c r="M5473" s="88"/>
      <c r="N5473" s="88"/>
      <c r="O5473" s="88"/>
      <c r="P5473" s="88"/>
      <c r="Q5473" s="88"/>
    </row>
    <row r="5474" spans="1:17">
      <c r="A5474" s="92"/>
      <c r="B5474" s="88"/>
      <c r="C5474" s="88"/>
      <c r="D5474" s="88"/>
      <c r="E5474" s="88"/>
      <c r="F5474" s="88"/>
      <c r="G5474" s="88"/>
      <c r="H5474" s="88"/>
      <c r="I5474" s="88"/>
      <c r="J5474" s="88"/>
      <c r="K5474" s="88"/>
      <c r="L5474" s="88"/>
      <c r="M5474" s="88"/>
      <c r="N5474" s="88"/>
      <c r="O5474" s="88"/>
      <c r="P5474" s="88"/>
      <c r="Q5474" s="88"/>
    </row>
    <row r="5475" spans="1:17">
      <c r="A5475" s="92"/>
      <c r="B5475" s="88"/>
      <c r="C5475" s="88"/>
      <c r="D5475" s="88"/>
      <c r="E5475" s="88"/>
      <c r="F5475" s="88"/>
      <c r="G5475" s="88"/>
      <c r="H5475" s="88"/>
      <c r="I5475" s="88"/>
      <c r="J5475" s="88"/>
      <c r="K5475" s="88"/>
      <c r="L5475" s="88"/>
      <c r="M5475" s="88"/>
      <c r="N5475" s="88"/>
      <c r="O5475" s="88"/>
      <c r="P5475" s="88"/>
      <c r="Q5475" s="88"/>
    </row>
    <row r="5476" spans="1:17">
      <c r="A5476" s="92"/>
      <c r="B5476" s="88"/>
      <c r="C5476" s="88"/>
      <c r="D5476" s="88"/>
      <c r="E5476" s="88"/>
      <c r="F5476" s="88"/>
      <c r="G5476" s="88"/>
      <c r="H5476" s="88"/>
      <c r="I5476" s="88"/>
      <c r="J5476" s="88"/>
      <c r="K5476" s="88"/>
      <c r="L5476" s="88"/>
      <c r="M5476" s="88"/>
      <c r="N5476" s="88"/>
      <c r="O5476" s="88"/>
      <c r="P5476" s="88"/>
      <c r="Q5476" s="88"/>
    </row>
    <row r="5477" spans="1:17">
      <c r="A5477" s="92"/>
      <c r="B5477" s="88"/>
      <c r="C5477" s="88"/>
      <c r="D5477" s="88"/>
      <c r="E5477" s="88"/>
      <c r="F5477" s="88"/>
      <c r="G5477" s="88"/>
      <c r="H5477" s="88"/>
      <c r="I5477" s="88"/>
      <c r="J5477" s="88"/>
      <c r="K5477" s="88"/>
      <c r="L5477" s="88"/>
      <c r="M5477" s="88"/>
      <c r="N5477" s="88"/>
      <c r="O5477" s="88"/>
      <c r="P5477" s="88"/>
      <c r="Q5477" s="88"/>
    </row>
    <row r="5478" spans="1:17">
      <c r="A5478" s="92"/>
      <c r="B5478" s="88"/>
      <c r="C5478" s="88"/>
      <c r="D5478" s="88"/>
      <c r="E5478" s="88"/>
      <c r="F5478" s="88"/>
      <c r="G5478" s="88"/>
      <c r="H5478" s="88"/>
      <c r="I5478" s="88"/>
      <c r="J5478" s="88"/>
      <c r="K5478" s="88"/>
      <c r="L5478" s="88"/>
      <c r="M5478" s="88"/>
      <c r="N5478" s="88"/>
      <c r="O5478" s="88"/>
      <c r="P5478" s="88"/>
      <c r="Q5478" s="88"/>
    </row>
    <row r="5479" spans="1:17">
      <c r="A5479" s="92"/>
      <c r="B5479" s="88"/>
      <c r="C5479" s="88"/>
      <c r="D5479" s="88"/>
      <c r="E5479" s="88"/>
      <c r="F5479" s="88"/>
      <c r="G5479" s="88"/>
      <c r="H5479" s="88"/>
      <c r="I5479" s="88"/>
      <c r="J5479" s="88"/>
      <c r="K5479" s="88"/>
      <c r="L5479" s="88"/>
      <c r="M5479" s="88"/>
      <c r="N5479" s="88"/>
      <c r="O5479" s="88"/>
      <c r="P5479" s="88"/>
      <c r="Q5479" s="88"/>
    </row>
    <row r="5480" spans="1:17">
      <c r="A5480" s="92"/>
      <c r="B5480" s="88"/>
      <c r="C5480" s="88"/>
      <c r="D5480" s="88"/>
      <c r="E5480" s="88"/>
      <c r="F5480" s="88"/>
      <c r="G5480" s="88"/>
      <c r="H5480" s="88"/>
      <c r="I5480" s="88"/>
      <c r="J5480" s="88"/>
      <c r="K5480" s="88"/>
      <c r="L5480" s="88"/>
      <c r="M5480" s="88"/>
      <c r="N5480" s="88"/>
      <c r="O5480" s="88"/>
      <c r="P5480" s="88"/>
      <c r="Q5480" s="88"/>
    </row>
    <row r="5481" spans="1:17">
      <c r="A5481" s="92"/>
      <c r="B5481" s="88"/>
      <c r="C5481" s="88"/>
      <c r="D5481" s="88"/>
      <c r="E5481" s="88"/>
      <c r="F5481" s="88"/>
      <c r="G5481" s="88"/>
      <c r="H5481" s="88"/>
      <c r="I5481" s="88"/>
      <c r="J5481" s="88"/>
      <c r="K5481" s="88"/>
      <c r="L5481" s="88"/>
      <c r="M5481" s="88"/>
      <c r="N5481" s="88"/>
      <c r="O5481" s="88"/>
      <c r="P5481" s="88"/>
      <c r="Q5481" s="88"/>
    </row>
    <row r="5482" spans="1:17">
      <c r="A5482" s="92"/>
      <c r="B5482" s="88"/>
      <c r="C5482" s="88"/>
      <c r="D5482" s="88"/>
      <c r="E5482" s="88"/>
      <c r="F5482" s="88"/>
      <c r="G5482" s="88"/>
      <c r="H5482" s="88"/>
      <c r="I5482" s="88"/>
      <c r="J5482" s="88"/>
      <c r="K5482" s="88"/>
      <c r="L5482" s="88"/>
      <c r="M5482" s="88"/>
      <c r="N5482" s="88"/>
      <c r="O5482" s="88"/>
      <c r="P5482" s="88"/>
      <c r="Q5482" s="88"/>
    </row>
    <row r="5483" spans="1:17">
      <c r="A5483" s="92"/>
      <c r="B5483" s="88"/>
      <c r="C5483" s="88"/>
      <c r="D5483" s="88"/>
      <c r="E5483" s="88"/>
      <c r="F5483" s="88"/>
      <c r="G5483" s="88"/>
      <c r="H5483" s="88"/>
      <c r="I5483" s="88"/>
      <c r="J5483" s="88"/>
      <c r="K5483" s="88"/>
      <c r="L5483" s="88"/>
      <c r="M5483" s="88"/>
      <c r="N5483" s="88"/>
      <c r="O5483" s="88"/>
      <c r="P5483" s="88"/>
      <c r="Q5483" s="88"/>
    </row>
    <row r="5484" spans="1:17">
      <c r="A5484" s="92"/>
      <c r="B5484" s="88"/>
      <c r="C5484" s="88"/>
      <c r="D5484" s="88"/>
      <c r="E5484" s="88"/>
      <c r="F5484" s="88"/>
      <c r="G5484" s="88"/>
      <c r="H5484" s="88"/>
      <c r="I5484" s="88"/>
      <c r="J5484" s="88"/>
      <c r="K5484" s="88"/>
      <c r="L5484" s="88"/>
      <c r="M5484" s="88"/>
      <c r="N5484" s="88"/>
      <c r="O5484" s="88"/>
      <c r="P5484" s="88"/>
      <c r="Q5484" s="88"/>
    </row>
    <row r="5485" spans="1:17">
      <c r="A5485" s="92"/>
      <c r="B5485" s="88"/>
      <c r="C5485" s="88"/>
      <c r="D5485" s="88"/>
      <c r="E5485" s="88"/>
      <c r="F5485" s="88"/>
      <c r="G5485" s="88"/>
      <c r="H5485" s="88"/>
      <c r="I5485" s="88"/>
      <c r="J5485" s="88"/>
      <c r="K5485" s="88"/>
      <c r="L5485" s="88"/>
      <c r="M5485" s="88"/>
      <c r="N5485" s="88"/>
      <c r="O5485" s="88"/>
      <c r="P5485" s="88"/>
      <c r="Q5485" s="88"/>
    </row>
    <row r="5486" spans="1:17">
      <c r="A5486" s="92"/>
      <c r="B5486" s="88"/>
      <c r="C5486" s="88"/>
      <c r="D5486" s="88"/>
      <c r="E5486" s="88"/>
      <c r="F5486" s="88"/>
      <c r="G5486" s="88"/>
      <c r="H5486" s="88"/>
      <c r="I5486" s="88"/>
      <c r="J5486" s="88"/>
      <c r="K5486" s="88"/>
      <c r="L5486" s="88"/>
      <c r="M5486" s="88"/>
      <c r="N5486" s="88"/>
      <c r="O5486" s="88"/>
      <c r="P5486" s="88"/>
      <c r="Q5486" s="88"/>
    </row>
    <row r="5487" spans="1:17">
      <c r="A5487" s="92"/>
      <c r="B5487" s="88"/>
      <c r="C5487" s="88"/>
      <c r="D5487" s="88"/>
      <c r="E5487" s="88"/>
      <c r="F5487" s="88"/>
      <c r="G5487" s="88"/>
      <c r="H5487" s="88"/>
      <c r="I5487" s="88"/>
      <c r="J5487" s="88"/>
      <c r="K5487" s="88"/>
      <c r="L5487" s="88"/>
      <c r="M5487" s="88"/>
      <c r="N5487" s="88"/>
      <c r="O5487" s="88"/>
      <c r="P5487" s="88"/>
      <c r="Q5487" s="88"/>
    </row>
    <row r="5488" spans="1:17">
      <c r="A5488" s="92"/>
      <c r="B5488" s="88"/>
      <c r="C5488" s="88"/>
      <c r="D5488" s="88"/>
      <c r="E5488" s="88"/>
      <c r="F5488" s="88"/>
      <c r="G5488" s="88"/>
      <c r="H5488" s="88"/>
      <c r="I5488" s="88"/>
      <c r="J5488" s="88"/>
      <c r="K5488" s="88"/>
      <c r="L5488" s="88"/>
      <c r="M5488" s="88"/>
      <c r="N5488" s="88"/>
      <c r="O5488" s="88"/>
      <c r="P5488" s="88"/>
      <c r="Q5488" s="88"/>
    </row>
    <row r="5489" spans="1:17">
      <c r="A5489" s="92"/>
      <c r="B5489" s="88"/>
      <c r="C5489" s="88"/>
      <c r="D5489" s="88"/>
      <c r="E5489" s="88"/>
      <c r="F5489" s="88"/>
      <c r="G5489" s="88"/>
      <c r="H5489" s="88"/>
      <c r="I5489" s="88"/>
      <c r="J5489" s="88"/>
      <c r="K5489" s="88"/>
      <c r="L5489" s="88"/>
      <c r="M5489" s="88"/>
      <c r="N5489" s="88"/>
      <c r="O5489" s="88"/>
      <c r="P5489" s="88"/>
      <c r="Q5489" s="88"/>
    </row>
    <row r="5490" spans="1:17">
      <c r="A5490" s="92"/>
      <c r="B5490" s="88"/>
      <c r="C5490" s="88"/>
      <c r="D5490" s="88"/>
      <c r="E5490" s="88"/>
      <c r="F5490" s="88"/>
      <c r="G5490" s="88"/>
      <c r="H5490" s="88"/>
      <c r="I5490" s="88"/>
      <c r="J5490" s="88"/>
      <c r="K5490" s="88"/>
      <c r="L5490" s="88"/>
      <c r="M5490" s="88"/>
      <c r="N5490" s="88"/>
      <c r="O5490" s="88"/>
      <c r="P5490" s="88"/>
      <c r="Q5490" s="88"/>
    </row>
    <row r="5491" spans="1:17">
      <c r="A5491" s="92"/>
      <c r="B5491" s="88"/>
      <c r="C5491" s="88"/>
      <c r="D5491" s="88"/>
      <c r="E5491" s="88"/>
      <c r="F5491" s="88"/>
      <c r="G5491" s="88"/>
      <c r="H5491" s="88"/>
      <c r="I5491" s="88"/>
      <c r="J5491" s="88"/>
      <c r="K5491" s="88"/>
      <c r="L5491" s="88"/>
      <c r="M5491" s="88"/>
      <c r="N5491" s="88"/>
      <c r="O5491" s="88"/>
      <c r="P5491" s="88"/>
      <c r="Q5491" s="88"/>
    </row>
    <row r="5492" spans="1:17">
      <c r="A5492" s="92"/>
      <c r="B5492" s="88"/>
      <c r="C5492" s="88"/>
      <c r="D5492" s="88"/>
      <c r="E5492" s="88"/>
      <c r="F5492" s="88"/>
      <c r="G5492" s="88"/>
      <c r="H5492" s="88"/>
      <c r="I5492" s="88"/>
      <c r="J5492" s="88"/>
      <c r="K5492" s="88"/>
      <c r="L5492" s="88"/>
      <c r="M5492" s="88"/>
      <c r="N5492" s="88"/>
      <c r="O5492" s="88"/>
      <c r="P5492" s="88"/>
      <c r="Q5492" s="88"/>
    </row>
    <row r="5493" spans="1:17">
      <c r="A5493" s="92"/>
      <c r="B5493" s="88"/>
      <c r="C5493" s="88"/>
      <c r="D5493" s="88"/>
      <c r="E5493" s="88"/>
      <c r="F5493" s="88"/>
      <c r="G5493" s="88"/>
      <c r="H5493" s="88"/>
      <c r="I5493" s="88"/>
      <c r="J5493" s="88"/>
      <c r="K5493" s="88"/>
      <c r="L5493" s="88"/>
      <c r="M5493" s="88"/>
      <c r="N5493" s="88"/>
      <c r="O5493" s="88"/>
      <c r="P5493" s="88"/>
      <c r="Q5493" s="88"/>
    </row>
    <row r="5494" spans="1:17">
      <c r="A5494" s="92"/>
      <c r="B5494" s="88"/>
      <c r="C5494" s="88"/>
      <c r="D5494" s="88"/>
      <c r="E5494" s="88"/>
      <c r="F5494" s="88"/>
      <c r="G5494" s="88"/>
      <c r="H5494" s="88"/>
      <c r="I5494" s="88"/>
      <c r="J5494" s="88"/>
      <c r="K5494" s="88"/>
      <c r="L5494" s="88"/>
      <c r="M5494" s="88"/>
      <c r="N5494" s="88"/>
      <c r="O5494" s="88"/>
      <c r="P5494" s="88"/>
      <c r="Q5494" s="88"/>
    </row>
    <row r="5495" spans="1:17">
      <c r="A5495" s="92"/>
      <c r="B5495" s="88"/>
      <c r="C5495" s="88"/>
      <c r="D5495" s="88"/>
      <c r="E5495" s="88"/>
      <c r="F5495" s="88"/>
      <c r="G5495" s="88"/>
      <c r="H5495" s="88"/>
      <c r="I5495" s="88"/>
      <c r="J5495" s="88"/>
      <c r="K5495" s="88"/>
      <c r="L5495" s="88"/>
      <c r="M5495" s="88"/>
      <c r="N5495" s="88"/>
      <c r="O5495" s="88"/>
      <c r="P5495" s="88"/>
      <c r="Q5495" s="88"/>
    </row>
    <row r="5496" spans="1:17">
      <c r="A5496" s="92"/>
      <c r="B5496" s="88"/>
      <c r="C5496" s="88"/>
      <c r="D5496" s="88"/>
      <c r="E5496" s="88"/>
      <c r="F5496" s="88"/>
      <c r="G5496" s="88"/>
      <c r="H5496" s="88"/>
      <c r="I5496" s="88"/>
      <c r="J5496" s="88"/>
      <c r="K5496" s="88"/>
      <c r="L5496" s="88"/>
      <c r="M5496" s="88"/>
      <c r="N5496" s="88"/>
      <c r="O5496" s="88"/>
      <c r="P5496" s="88"/>
      <c r="Q5496" s="88"/>
    </row>
    <row r="5497" spans="1:17">
      <c r="A5497" s="92"/>
      <c r="B5497" s="88"/>
      <c r="C5497" s="88"/>
      <c r="D5497" s="88"/>
      <c r="E5497" s="88"/>
      <c r="F5497" s="88"/>
      <c r="G5497" s="88"/>
      <c r="H5497" s="88"/>
      <c r="I5497" s="88"/>
      <c r="J5497" s="88"/>
      <c r="K5497" s="88"/>
      <c r="L5497" s="88"/>
      <c r="M5497" s="88"/>
      <c r="N5497" s="88"/>
      <c r="O5497" s="88"/>
      <c r="P5497" s="88"/>
      <c r="Q5497" s="88"/>
    </row>
    <row r="5498" spans="1:17">
      <c r="A5498" s="92"/>
      <c r="B5498" s="88"/>
      <c r="C5498" s="88"/>
      <c r="D5498" s="88"/>
      <c r="E5498" s="88"/>
      <c r="F5498" s="88"/>
      <c r="G5498" s="88"/>
      <c r="H5498" s="88"/>
      <c r="I5498" s="88"/>
      <c r="J5498" s="88"/>
      <c r="K5498" s="88"/>
      <c r="L5498" s="88"/>
      <c r="M5498" s="88"/>
      <c r="N5498" s="88"/>
      <c r="O5498" s="88"/>
      <c r="P5498" s="88"/>
      <c r="Q5498" s="88"/>
    </row>
    <row r="5499" spans="1:17">
      <c r="A5499" s="92"/>
      <c r="B5499" s="88"/>
      <c r="C5499" s="88"/>
      <c r="D5499" s="88"/>
      <c r="E5499" s="88"/>
      <c r="F5499" s="88"/>
      <c r="G5499" s="88"/>
      <c r="H5499" s="88"/>
      <c r="I5499" s="88"/>
      <c r="J5499" s="88"/>
      <c r="K5499" s="88"/>
      <c r="L5499" s="88"/>
      <c r="M5499" s="88"/>
      <c r="N5499" s="88"/>
      <c r="O5499" s="88"/>
      <c r="P5499" s="88"/>
      <c r="Q5499" s="88"/>
    </row>
    <row r="5500" spans="1:17">
      <c r="A5500" s="92"/>
      <c r="B5500" s="88"/>
      <c r="C5500" s="88"/>
      <c r="D5500" s="88"/>
      <c r="E5500" s="88"/>
      <c r="F5500" s="88"/>
      <c r="G5500" s="88"/>
      <c r="H5500" s="88"/>
      <c r="I5500" s="88"/>
      <c r="J5500" s="88"/>
      <c r="K5500" s="88"/>
      <c r="L5500" s="88"/>
      <c r="M5500" s="88"/>
      <c r="N5500" s="88"/>
      <c r="O5500" s="88"/>
      <c r="P5500" s="88"/>
      <c r="Q5500" s="88"/>
    </row>
    <row r="5501" spans="1:17">
      <c r="A5501" s="92"/>
      <c r="B5501" s="88"/>
      <c r="C5501" s="88"/>
      <c r="D5501" s="88"/>
      <c r="E5501" s="88"/>
      <c r="F5501" s="88"/>
      <c r="G5501" s="88"/>
      <c r="H5501" s="88"/>
      <c r="I5501" s="88"/>
      <c r="J5501" s="88"/>
      <c r="K5501" s="88"/>
      <c r="L5501" s="88"/>
      <c r="M5501" s="88"/>
      <c r="N5501" s="88"/>
      <c r="O5501" s="88"/>
      <c r="P5501" s="88"/>
      <c r="Q5501" s="88"/>
    </row>
    <row r="5502" spans="1:17">
      <c r="A5502" s="92"/>
      <c r="B5502" s="88"/>
      <c r="C5502" s="88"/>
      <c r="D5502" s="88"/>
      <c r="E5502" s="88"/>
      <c r="F5502" s="88"/>
      <c r="G5502" s="88"/>
      <c r="H5502" s="88"/>
      <c r="I5502" s="88"/>
      <c r="J5502" s="88"/>
      <c r="K5502" s="88"/>
      <c r="L5502" s="88"/>
      <c r="M5502" s="88"/>
      <c r="N5502" s="88"/>
      <c r="O5502" s="88"/>
      <c r="P5502" s="88"/>
      <c r="Q5502" s="88"/>
    </row>
    <row r="5503" spans="1:17">
      <c r="A5503" s="92"/>
      <c r="B5503" s="88"/>
      <c r="C5503" s="88"/>
      <c r="D5503" s="88"/>
      <c r="E5503" s="88"/>
      <c r="F5503" s="88"/>
      <c r="G5503" s="88"/>
      <c r="H5503" s="88"/>
      <c r="I5503" s="88"/>
      <c r="J5503" s="88"/>
      <c r="K5503" s="88"/>
      <c r="L5503" s="88"/>
      <c r="M5503" s="88"/>
      <c r="N5503" s="88"/>
      <c r="O5503" s="88"/>
      <c r="P5503" s="88"/>
      <c r="Q5503" s="88"/>
    </row>
    <row r="5504" spans="1:17">
      <c r="A5504" s="92"/>
      <c r="B5504" s="88"/>
      <c r="C5504" s="88"/>
      <c r="D5504" s="88"/>
      <c r="E5504" s="88"/>
      <c r="F5504" s="88"/>
      <c r="G5504" s="88"/>
      <c r="H5504" s="88"/>
      <c r="I5504" s="88"/>
      <c r="J5504" s="88"/>
      <c r="K5504" s="88"/>
      <c r="L5504" s="88"/>
      <c r="M5504" s="88"/>
      <c r="N5504" s="88"/>
      <c r="O5504" s="88"/>
      <c r="P5504" s="88"/>
      <c r="Q5504" s="88"/>
    </row>
    <row r="5505" spans="1:17">
      <c r="A5505" s="92"/>
      <c r="B5505" s="88"/>
      <c r="C5505" s="88"/>
      <c r="D5505" s="88"/>
      <c r="E5505" s="88"/>
      <c r="F5505" s="88"/>
      <c r="G5505" s="88"/>
      <c r="H5505" s="88"/>
      <c r="I5505" s="88"/>
      <c r="J5505" s="88"/>
      <c r="K5505" s="88"/>
      <c r="L5505" s="88"/>
      <c r="M5505" s="88"/>
      <c r="N5505" s="88"/>
      <c r="O5505" s="88"/>
      <c r="P5505" s="88"/>
      <c r="Q5505" s="88"/>
    </row>
    <row r="5506" spans="1:17">
      <c r="A5506" s="92"/>
      <c r="B5506" s="88"/>
      <c r="C5506" s="88"/>
      <c r="D5506" s="88"/>
      <c r="E5506" s="88"/>
      <c r="F5506" s="88"/>
      <c r="G5506" s="88"/>
      <c r="H5506" s="88"/>
      <c r="I5506" s="88"/>
      <c r="J5506" s="88"/>
      <c r="K5506" s="88"/>
      <c r="L5506" s="88"/>
      <c r="M5506" s="88"/>
      <c r="N5506" s="88"/>
      <c r="O5506" s="88"/>
      <c r="P5506" s="88"/>
      <c r="Q5506" s="88"/>
    </row>
    <row r="5507" spans="1:17">
      <c r="A5507" s="92"/>
      <c r="B5507" s="88"/>
      <c r="C5507" s="88"/>
      <c r="D5507" s="88"/>
      <c r="E5507" s="88"/>
      <c r="F5507" s="88"/>
      <c r="G5507" s="88"/>
      <c r="H5507" s="88"/>
      <c r="I5507" s="88"/>
      <c r="J5507" s="88"/>
      <c r="K5507" s="88"/>
      <c r="L5507" s="88"/>
      <c r="M5507" s="88"/>
      <c r="N5507" s="88"/>
      <c r="O5507" s="88"/>
      <c r="P5507" s="88"/>
      <c r="Q5507" s="88"/>
    </row>
    <row r="5508" spans="1:17">
      <c r="A5508" s="92"/>
      <c r="B5508" s="88"/>
      <c r="C5508" s="88"/>
      <c r="D5508" s="88"/>
      <c r="E5508" s="88"/>
      <c r="F5508" s="88"/>
      <c r="G5508" s="88"/>
      <c r="H5508" s="88"/>
      <c r="I5508" s="88"/>
      <c r="J5508" s="88"/>
      <c r="K5508" s="88"/>
      <c r="L5508" s="88"/>
      <c r="M5508" s="88"/>
      <c r="N5508" s="88"/>
      <c r="O5508" s="88"/>
      <c r="P5508" s="88"/>
      <c r="Q5508" s="88"/>
    </row>
    <row r="5509" spans="1:17">
      <c r="A5509" s="92"/>
      <c r="B5509" s="88"/>
      <c r="C5509" s="88"/>
      <c r="D5509" s="88"/>
      <c r="E5509" s="88"/>
      <c r="F5509" s="88"/>
      <c r="G5509" s="88"/>
      <c r="H5509" s="88"/>
      <c r="I5509" s="88"/>
      <c r="J5509" s="88"/>
      <c r="K5509" s="88"/>
      <c r="L5509" s="88"/>
      <c r="M5509" s="88"/>
      <c r="N5509" s="88"/>
      <c r="O5509" s="88"/>
      <c r="P5509" s="88"/>
      <c r="Q5509" s="88"/>
    </row>
    <row r="5510" spans="1:17">
      <c r="A5510" s="92"/>
      <c r="B5510" s="88"/>
      <c r="C5510" s="88"/>
      <c r="D5510" s="88"/>
      <c r="E5510" s="88"/>
      <c r="F5510" s="88"/>
      <c r="G5510" s="88"/>
      <c r="H5510" s="88"/>
      <c r="I5510" s="88"/>
      <c r="J5510" s="88"/>
      <c r="K5510" s="88"/>
      <c r="L5510" s="88"/>
      <c r="M5510" s="88"/>
      <c r="N5510" s="88"/>
      <c r="O5510" s="88"/>
      <c r="P5510" s="88"/>
      <c r="Q5510" s="88"/>
    </row>
    <row r="5511" spans="1:17">
      <c r="A5511" s="92"/>
      <c r="B5511" s="88"/>
      <c r="C5511" s="88"/>
      <c r="D5511" s="88"/>
      <c r="E5511" s="88"/>
      <c r="F5511" s="88"/>
      <c r="G5511" s="88"/>
      <c r="H5511" s="88"/>
      <c r="I5511" s="88"/>
      <c r="J5511" s="88"/>
      <c r="K5511" s="88"/>
      <c r="L5511" s="88"/>
      <c r="M5511" s="88"/>
      <c r="N5511" s="88"/>
      <c r="O5511" s="88"/>
      <c r="P5511" s="88"/>
      <c r="Q5511" s="88"/>
    </row>
    <row r="5512" spans="1:17">
      <c r="A5512" s="92"/>
      <c r="B5512" s="88"/>
      <c r="C5512" s="88"/>
      <c r="D5512" s="88"/>
      <c r="E5512" s="88"/>
      <c r="F5512" s="88"/>
      <c r="G5512" s="88"/>
      <c r="H5512" s="88"/>
      <c r="I5512" s="88"/>
      <c r="J5512" s="88"/>
      <c r="K5512" s="88"/>
      <c r="L5512" s="88"/>
      <c r="M5512" s="88"/>
      <c r="N5512" s="88"/>
      <c r="O5512" s="88"/>
      <c r="P5512" s="88"/>
      <c r="Q5512" s="88"/>
    </row>
    <row r="5513" spans="1:17">
      <c r="A5513" s="92"/>
      <c r="B5513" s="88"/>
      <c r="C5513" s="88"/>
      <c r="D5513" s="88"/>
      <c r="E5513" s="88"/>
      <c r="F5513" s="88"/>
      <c r="G5513" s="88"/>
      <c r="H5513" s="88"/>
      <c r="I5513" s="88"/>
      <c r="J5513" s="88"/>
      <c r="K5513" s="88"/>
      <c r="L5513" s="88"/>
      <c r="M5513" s="88"/>
      <c r="N5513" s="88"/>
      <c r="O5513" s="88"/>
      <c r="P5513" s="88"/>
      <c r="Q5513" s="88"/>
    </row>
    <row r="5514" spans="1:17">
      <c r="A5514" s="92"/>
      <c r="B5514" s="88"/>
      <c r="C5514" s="88"/>
      <c r="D5514" s="88"/>
      <c r="E5514" s="88"/>
      <c r="F5514" s="88"/>
      <c r="G5514" s="88"/>
      <c r="H5514" s="88"/>
      <c r="I5514" s="88"/>
      <c r="J5514" s="88"/>
      <c r="K5514" s="88"/>
      <c r="L5514" s="88"/>
      <c r="M5514" s="88"/>
      <c r="N5514" s="88"/>
      <c r="O5514" s="88"/>
      <c r="P5514" s="88"/>
      <c r="Q5514" s="88"/>
    </row>
    <row r="5515" spans="1:17">
      <c r="A5515" s="92"/>
      <c r="B5515" s="88"/>
      <c r="C5515" s="88"/>
      <c r="D5515" s="88"/>
      <c r="E5515" s="88"/>
      <c r="F5515" s="88"/>
      <c r="G5515" s="88"/>
      <c r="H5515" s="88"/>
      <c r="I5515" s="88"/>
      <c r="J5515" s="88"/>
      <c r="K5515" s="88"/>
      <c r="L5515" s="88"/>
      <c r="M5515" s="88"/>
      <c r="N5515" s="88"/>
      <c r="O5515" s="88"/>
      <c r="P5515" s="88"/>
      <c r="Q5515" s="88"/>
    </row>
    <row r="5516" spans="1:17">
      <c r="A5516" s="92"/>
      <c r="B5516" s="88"/>
      <c r="C5516" s="88"/>
      <c r="D5516" s="88"/>
      <c r="E5516" s="88"/>
      <c r="F5516" s="88"/>
      <c r="G5516" s="88"/>
      <c r="H5516" s="88"/>
      <c r="I5516" s="88"/>
      <c r="J5516" s="88"/>
      <c r="K5516" s="88"/>
      <c r="L5516" s="88"/>
      <c r="M5516" s="88"/>
      <c r="N5516" s="88"/>
      <c r="O5516" s="88"/>
      <c r="P5516" s="88"/>
      <c r="Q5516" s="88"/>
    </row>
    <row r="5517" spans="1:17">
      <c r="A5517" s="92"/>
      <c r="B5517" s="88"/>
      <c r="C5517" s="88"/>
      <c r="D5517" s="88"/>
      <c r="E5517" s="88"/>
      <c r="F5517" s="88"/>
      <c r="G5517" s="88"/>
      <c r="H5517" s="88"/>
      <c r="I5517" s="88"/>
      <c r="J5517" s="88"/>
      <c r="K5517" s="88"/>
      <c r="L5517" s="88"/>
      <c r="M5517" s="88"/>
      <c r="N5517" s="88"/>
      <c r="O5517" s="88"/>
      <c r="P5517" s="88"/>
      <c r="Q5517" s="88"/>
    </row>
    <row r="5518" spans="1:17">
      <c r="A5518" s="92"/>
      <c r="B5518" s="88"/>
      <c r="C5518" s="88"/>
      <c r="D5518" s="88"/>
      <c r="E5518" s="88"/>
      <c r="F5518" s="88"/>
      <c r="G5518" s="88"/>
      <c r="H5518" s="88"/>
      <c r="I5518" s="88"/>
      <c r="J5518" s="88"/>
      <c r="K5518" s="88"/>
      <c r="L5518" s="88"/>
      <c r="M5518" s="88"/>
      <c r="N5518" s="88"/>
      <c r="O5518" s="88"/>
      <c r="P5518" s="88"/>
      <c r="Q5518" s="88"/>
    </row>
    <row r="5519" spans="1:17">
      <c r="A5519" s="92"/>
      <c r="B5519" s="88"/>
      <c r="C5519" s="88"/>
      <c r="D5519" s="88"/>
      <c r="E5519" s="88"/>
      <c r="F5519" s="88"/>
      <c r="G5519" s="88"/>
      <c r="H5519" s="88"/>
      <c r="I5519" s="88"/>
      <c r="J5519" s="88"/>
      <c r="K5519" s="88"/>
      <c r="L5519" s="88"/>
      <c r="M5519" s="88"/>
      <c r="N5519" s="88"/>
      <c r="O5519" s="88"/>
      <c r="P5519" s="88"/>
      <c r="Q5519" s="88"/>
    </row>
    <row r="5520" spans="1:17">
      <c r="A5520" s="92"/>
      <c r="B5520" s="88"/>
      <c r="C5520" s="88"/>
      <c r="D5520" s="88"/>
      <c r="E5520" s="88"/>
      <c r="F5520" s="88"/>
      <c r="G5520" s="88"/>
      <c r="H5520" s="88"/>
      <c r="I5520" s="88"/>
      <c r="J5520" s="88"/>
      <c r="K5520" s="88"/>
      <c r="L5520" s="88"/>
      <c r="M5520" s="88"/>
      <c r="N5520" s="88"/>
      <c r="O5520" s="88"/>
      <c r="P5520" s="88"/>
      <c r="Q5520" s="88"/>
    </row>
    <row r="5521" spans="1:17">
      <c r="A5521" s="92"/>
      <c r="B5521" s="88"/>
      <c r="C5521" s="88"/>
      <c r="D5521" s="88"/>
      <c r="E5521" s="88"/>
      <c r="F5521" s="88"/>
      <c r="G5521" s="88"/>
      <c r="H5521" s="88"/>
      <c r="I5521" s="88"/>
      <c r="J5521" s="88"/>
      <c r="K5521" s="88"/>
      <c r="L5521" s="88"/>
      <c r="M5521" s="88"/>
      <c r="N5521" s="88"/>
      <c r="O5521" s="88"/>
      <c r="P5521" s="88"/>
      <c r="Q5521" s="88"/>
    </row>
    <row r="5522" spans="1:17">
      <c r="A5522" s="92"/>
      <c r="B5522" s="88"/>
      <c r="C5522" s="88"/>
      <c r="D5522" s="88"/>
      <c r="E5522" s="88"/>
      <c r="F5522" s="88"/>
      <c r="G5522" s="88"/>
      <c r="H5522" s="88"/>
      <c r="I5522" s="88"/>
      <c r="J5522" s="88"/>
      <c r="K5522" s="88"/>
      <c r="L5522" s="88"/>
      <c r="M5522" s="88"/>
      <c r="N5522" s="88"/>
      <c r="O5522" s="88"/>
      <c r="P5522" s="88"/>
      <c r="Q5522" s="88"/>
    </row>
    <row r="5523" spans="1:17">
      <c r="A5523" s="92"/>
      <c r="B5523" s="88"/>
      <c r="C5523" s="88"/>
      <c r="D5523" s="88"/>
      <c r="E5523" s="88"/>
      <c r="F5523" s="88"/>
      <c r="G5523" s="88"/>
      <c r="H5523" s="88"/>
      <c r="I5523" s="88"/>
      <c r="J5523" s="88"/>
      <c r="K5523" s="88"/>
      <c r="L5523" s="88"/>
      <c r="M5523" s="88"/>
      <c r="N5523" s="88"/>
      <c r="O5523" s="88"/>
      <c r="P5523" s="88"/>
      <c r="Q5523" s="88"/>
    </row>
    <row r="5524" spans="1:17">
      <c r="A5524" s="92"/>
      <c r="B5524" s="88"/>
      <c r="C5524" s="88"/>
      <c r="D5524" s="88"/>
      <c r="E5524" s="88"/>
      <c r="F5524" s="88"/>
      <c r="G5524" s="88"/>
      <c r="H5524" s="88"/>
      <c r="I5524" s="88"/>
      <c r="J5524" s="88"/>
      <c r="K5524" s="88"/>
      <c r="L5524" s="88"/>
      <c r="M5524" s="88"/>
      <c r="N5524" s="88"/>
      <c r="O5524" s="88"/>
      <c r="P5524" s="88"/>
      <c r="Q5524" s="88"/>
    </row>
    <row r="5525" spans="1:17">
      <c r="A5525" s="92"/>
      <c r="B5525" s="88"/>
      <c r="C5525" s="88"/>
      <c r="D5525" s="88"/>
      <c r="E5525" s="88"/>
      <c r="F5525" s="88"/>
      <c r="G5525" s="88"/>
      <c r="H5525" s="88"/>
      <c r="I5525" s="88"/>
      <c r="J5525" s="88"/>
      <c r="K5525" s="88"/>
      <c r="L5525" s="88"/>
      <c r="M5525" s="88"/>
      <c r="N5525" s="88"/>
      <c r="O5525" s="88"/>
      <c r="P5525" s="88"/>
      <c r="Q5525" s="88"/>
    </row>
    <row r="5526" spans="1:17">
      <c r="A5526" s="92"/>
      <c r="B5526" s="88"/>
      <c r="C5526" s="88"/>
      <c r="D5526" s="88"/>
      <c r="E5526" s="88"/>
      <c r="F5526" s="88"/>
      <c r="G5526" s="88"/>
      <c r="H5526" s="88"/>
      <c r="I5526" s="88"/>
      <c r="J5526" s="88"/>
      <c r="K5526" s="88"/>
      <c r="L5526" s="88"/>
      <c r="M5526" s="88"/>
      <c r="N5526" s="88"/>
      <c r="O5526" s="88"/>
      <c r="P5526" s="88"/>
      <c r="Q5526" s="88"/>
    </row>
    <row r="5527" spans="1:17">
      <c r="A5527" s="92"/>
      <c r="B5527" s="88"/>
      <c r="C5527" s="88"/>
      <c r="D5527" s="88"/>
      <c r="E5527" s="88"/>
      <c r="F5527" s="88"/>
      <c r="G5527" s="88"/>
      <c r="H5527" s="88"/>
      <c r="I5527" s="88"/>
      <c r="J5527" s="88"/>
      <c r="K5527" s="88"/>
      <c r="L5527" s="88"/>
      <c r="M5527" s="88"/>
      <c r="N5527" s="88"/>
      <c r="O5527" s="88"/>
      <c r="P5527" s="88"/>
      <c r="Q5527" s="88"/>
    </row>
    <row r="5528" spans="1:17">
      <c r="A5528" s="92"/>
      <c r="B5528" s="88"/>
      <c r="C5528" s="88"/>
      <c r="D5528" s="88"/>
      <c r="E5528" s="88"/>
      <c r="F5528" s="88"/>
      <c r="G5528" s="88"/>
      <c r="H5528" s="88"/>
      <c r="I5528" s="88"/>
      <c r="J5528" s="88"/>
      <c r="K5528" s="88"/>
      <c r="L5528" s="88"/>
      <c r="M5528" s="88"/>
      <c r="N5528" s="88"/>
      <c r="O5528" s="88"/>
      <c r="P5528" s="88"/>
      <c r="Q5528" s="88"/>
    </row>
    <row r="5529" spans="1:17">
      <c r="A5529" s="92"/>
      <c r="B5529" s="88"/>
      <c r="C5529" s="88"/>
      <c r="D5529" s="88"/>
      <c r="E5529" s="88"/>
      <c r="F5529" s="88"/>
      <c r="G5529" s="88"/>
      <c r="H5529" s="88"/>
      <c r="I5529" s="88"/>
      <c r="J5529" s="88"/>
      <c r="K5529" s="88"/>
      <c r="L5529" s="88"/>
      <c r="M5529" s="88"/>
      <c r="N5529" s="88"/>
      <c r="O5529" s="88"/>
      <c r="P5529" s="88"/>
      <c r="Q5529" s="88"/>
    </row>
    <row r="5530" spans="1:17">
      <c r="A5530" s="92"/>
      <c r="B5530" s="88"/>
      <c r="C5530" s="88"/>
      <c r="D5530" s="88"/>
      <c r="E5530" s="88"/>
      <c r="F5530" s="88"/>
      <c r="G5530" s="88"/>
      <c r="H5530" s="88"/>
      <c r="I5530" s="88"/>
      <c r="J5530" s="88"/>
      <c r="K5530" s="88"/>
      <c r="L5530" s="88"/>
      <c r="M5530" s="88"/>
      <c r="N5530" s="88"/>
      <c r="O5530" s="88"/>
      <c r="P5530" s="88"/>
      <c r="Q5530" s="88"/>
    </row>
    <row r="5531" spans="1:17">
      <c r="A5531" s="92"/>
      <c r="B5531" s="88"/>
      <c r="C5531" s="88"/>
      <c r="D5531" s="88"/>
      <c r="E5531" s="88"/>
      <c r="F5531" s="88"/>
      <c r="G5531" s="88"/>
      <c r="H5531" s="88"/>
      <c r="I5531" s="88"/>
      <c r="J5531" s="88"/>
      <c r="K5531" s="88"/>
      <c r="L5531" s="88"/>
      <c r="M5531" s="88"/>
      <c r="N5531" s="88"/>
      <c r="O5531" s="88"/>
      <c r="P5531" s="88"/>
      <c r="Q5531" s="88"/>
    </row>
    <row r="5532" spans="1:17">
      <c r="A5532" s="92"/>
      <c r="B5532" s="88"/>
      <c r="C5532" s="88"/>
      <c r="D5532" s="88"/>
      <c r="E5532" s="88"/>
      <c r="F5532" s="88"/>
      <c r="G5532" s="88"/>
      <c r="H5532" s="88"/>
      <c r="I5532" s="88"/>
      <c r="J5532" s="88"/>
      <c r="K5532" s="88"/>
      <c r="L5532" s="88"/>
      <c r="M5532" s="88"/>
      <c r="N5532" s="88"/>
      <c r="O5532" s="88"/>
      <c r="P5532" s="88"/>
      <c r="Q5532" s="88"/>
    </row>
    <row r="5533" spans="1:17">
      <c r="A5533" s="92"/>
      <c r="B5533" s="88"/>
      <c r="C5533" s="88"/>
      <c r="D5533" s="88"/>
      <c r="E5533" s="88"/>
      <c r="F5533" s="88"/>
      <c r="G5533" s="88"/>
      <c r="H5533" s="88"/>
      <c r="I5533" s="88"/>
      <c r="J5533" s="88"/>
      <c r="K5533" s="88"/>
      <c r="L5533" s="88"/>
      <c r="M5533" s="88"/>
      <c r="N5533" s="88"/>
      <c r="O5533" s="88"/>
      <c r="P5533" s="88"/>
      <c r="Q5533" s="88"/>
    </row>
    <row r="5534" spans="1:17">
      <c r="A5534" s="92"/>
      <c r="B5534" s="88"/>
      <c r="C5534" s="88"/>
      <c r="D5534" s="88"/>
      <c r="E5534" s="88"/>
      <c r="F5534" s="88"/>
      <c r="G5534" s="88"/>
      <c r="H5534" s="88"/>
      <c r="I5534" s="88"/>
      <c r="J5534" s="88"/>
      <c r="K5534" s="88"/>
      <c r="L5534" s="88"/>
      <c r="M5534" s="88"/>
      <c r="N5534" s="88"/>
      <c r="O5534" s="88"/>
      <c r="P5534" s="88"/>
      <c r="Q5534" s="88"/>
    </row>
    <row r="5535" spans="1:17">
      <c r="A5535" s="92"/>
      <c r="B5535" s="88"/>
      <c r="C5535" s="88"/>
      <c r="D5535" s="88"/>
      <c r="E5535" s="88"/>
      <c r="F5535" s="88"/>
      <c r="G5535" s="88"/>
      <c r="H5535" s="88"/>
      <c r="I5535" s="88"/>
      <c r="J5535" s="88"/>
      <c r="K5535" s="88"/>
      <c r="L5535" s="88"/>
      <c r="M5535" s="88"/>
      <c r="N5535" s="88"/>
      <c r="O5535" s="88"/>
      <c r="P5535" s="88"/>
      <c r="Q5535" s="88"/>
    </row>
    <row r="5536" spans="1:17">
      <c r="A5536" s="92"/>
      <c r="B5536" s="88"/>
      <c r="C5536" s="88"/>
      <c r="D5536" s="88"/>
      <c r="E5536" s="88"/>
      <c r="F5536" s="88"/>
      <c r="G5536" s="88"/>
      <c r="H5536" s="88"/>
      <c r="I5536" s="88"/>
      <c r="J5536" s="88"/>
      <c r="K5536" s="88"/>
      <c r="L5536" s="88"/>
      <c r="M5536" s="88"/>
      <c r="N5536" s="88"/>
      <c r="O5536" s="88"/>
      <c r="P5536" s="88"/>
      <c r="Q5536" s="88"/>
    </row>
    <row r="5537" spans="1:17">
      <c r="A5537" s="92"/>
      <c r="B5537" s="88"/>
      <c r="C5537" s="88"/>
      <c r="D5537" s="88"/>
      <c r="E5537" s="88"/>
      <c r="F5537" s="88"/>
      <c r="G5537" s="88"/>
      <c r="H5537" s="88"/>
      <c r="I5537" s="88"/>
      <c r="J5537" s="88"/>
      <c r="K5537" s="88"/>
      <c r="L5537" s="88"/>
      <c r="M5537" s="88"/>
      <c r="N5537" s="88"/>
      <c r="O5537" s="88"/>
      <c r="P5537" s="88"/>
      <c r="Q5537" s="88"/>
    </row>
    <row r="5538" spans="1:17">
      <c r="B5538" s="88"/>
      <c r="C5538" s="88"/>
      <c r="D5538" s="88"/>
      <c r="E5538" s="88"/>
      <c r="F5538" s="88"/>
      <c r="G5538" s="88"/>
      <c r="H5538" s="88"/>
      <c r="I5538" s="88"/>
      <c r="J5538" s="88"/>
      <c r="K5538" s="88"/>
      <c r="L5538" s="88"/>
      <c r="M5538" s="88"/>
      <c r="N5538" s="88"/>
      <c r="O5538" s="88"/>
      <c r="P5538" s="88"/>
      <c r="Q5538" s="88"/>
    </row>
    <row r="5606" spans="1:17">
      <c r="A5606" s="92"/>
    </row>
    <row r="5607" spans="1:17">
      <c r="A5607" s="92"/>
      <c r="B5607" s="88"/>
      <c r="C5607" s="88"/>
      <c r="D5607" s="88"/>
      <c r="E5607" s="88"/>
      <c r="F5607" s="88"/>
      <c r="G5607" s="88"/>
      <c r="H5607" s="88"/>
      <c r="I5607" s="88"/>
      <c r="J5607" s="88"/>
      <c r="K5607" s="88"/>
      <c r="L5607" s="88"/>
      <c r="M5607" s="88"/>
      <c r="N5607" s="88"/>
      <c r="O5607" s="88"/>
      <c r="P5607" s="88"/>
      <c r="Q5607" s="88"/>
    </row>
    <row r="5608" spans="1:17">
      <c r="A5608" s="92"/>
      <c r="B5608" s="88"/>
      <c r="C5608" s="88"/>
      <c r="D5608" s="88"/>
      <c r="E5608" s="88"/>
      <c r="F5608" s="88"/>
      <c r="G5608" s="88"/>
      <c r="H5608" s="88"/>
      <c r="I5608" s="88"/>
      <c r="J5608" s="88"/>
      <c r="K5608" s="88"/>
      <c r="L5608" s="88"/>
      <c r="M5608" s="88"/>
      <c r="N5608" s="88"/>
      <c r="O5608" s="88"/>
      <c r="P5608" s="88"/>
      <c r="Q5608" s="88"/>
    </row>
    <row r="5609" spans="1:17">
      <c r="A5609" s="92"/>
      <c r="B5609" s="88"/>
      <c r="C5609" s="88"/>
      <c r="D5609" s="88"/>
      <c r="E5609" s="88"/>
      <c r="F5609" s="88"/>
      <c r="G5609" s="88"/>
      <c r="H5609" s="88"/>
      <c r="I5609" s="88"/>
      <c r="J5609" s="88"/>
      <c r="K5609" s="88"/>
      <c r="L5609" s="88"/>
      <c r="M5609" s="88"/>
      <c r="N5609" s="88"/>
      <c r="O5609" s="88"/>
      <c r="P5609" s="88"/>
      <c r="Q5609" s="88"/>
    </row>
    <row r="5610" spans="1:17">
      <c r="A5610" s="92"/>
      <c r="B5610" s="88"/>
      <c r="C5610" s="88"/>
      <c r="D5610" s="88"/>
      <c r="E5610" s="88"/>
      <c r="F5610" s="88"/>
      <c r="G5610" s="88"/>
      <c r="H5610" s="88"/>
      <c r="I5610" s="88"/>
      <c r="J5610" s="88"/>
      <c r="K5610" s="88"/>
      <c r="L5610" s="88"/>
      <c r="M5610" s="88"/>
      <c r="N5610" s="88"/>
      <c r="O5610" s="88"/>
      <c r="P5610" s="88"/>
      <c r="Q5610" s="88"/>
    </row>
    <row r="5611" spans="1:17">
      <c r="A5611" s="92"/>
      <c r="B5611" s="88"/>
      <c r="C5611" s="88"/>
      <c r="D5611" s="88"/>
      <c r="E5611" s="88"/>
      <c r="F5611" s="88"/>
      <c r="G5611" s="88"/>
      <c r="H5611" s="88"/>
      <c r="I5611" s="88"/>
      <c r="J5611" s="88"/>
      <c r="K5611" s="88"/>
      <c r="L5611" s="88"/>
      <c r="M5611" s="88"/>
      <c r="N5611" s="88"/>
      <c r="O5611" s="88"/>
      <c r="P5611" s="88"/>
      <c r="Q5611" s="88"/>
    </row>
    <row r="5612" spans="1:17">
      <c r="A5612" s="92"/>
      <c r="B5612" s="88"/>
      <c r="C5612" s="88"/>
      <c r="D5612" s="88"/>
      <c r="E5612" s="88"/>
      <c r="F5612" s="88"/>
      <c r="G5612" s="88"/>
      <c r="H5612" s="88"/>
      <c r="I5612" s="88"/>
      <c r="J5612" s="88"/>
      <c r="K5612" s="88"/>
      <c r="L5612" s="88"/>
      <c r="M5612" s="88"/>
      <c r="N5612" s="88"/>
      <c r="O5612" s="88"/>
      <c r="P5612" s="88"/>
      <c r="Q5612" s="88"/>
    </row>
    <row r="5613" spans="1:17">
      <c r="A5613" s="92"/>
      <c r="B5613" s="88"/>
      <c r="C5613" s="88"/>
      <c r="D5613" s="88"/>
      <c r="E5613" s="88"/>
      <c r="F5613" s="88"/>
      <c r="G5613" s="88"/>
      <c r="H5613" s="88"/>
      <c r="I5613" s="88"/>
      <c r="J5613" s="88"/>
      <c r="K5613" s="88"/>
      <c r="L5613" s="88"/>
      <c r="M5613" s="88"/>
      <c r="N5613" s="88"/>
      <c r="O5613" s="88"/>
      <c r="P5613" s="88"/>
      <c r="Q5613" s="88"/>
    </row>
    <row r="5614" spans="1:17">
      <c r="A5614" s="92"/>
      <c r="B5614" s="88"/>
      <c r="C5614" s="88"/>
      <c r="D5614" s="88"/>
      <c r="E5614" s="88"/>
      <c r="F5614" s="88"/>
      <c r="G5614" s="88"/>
      <c r="H5614" s="88"/>
      <c r="I5614" s="88"/>
      <c r="J5614" s="88"/>
      <c r="K5614" s="88"/>
      <c r="L5614" s="88"/>
      <c r="M5614" s="88"/>
      <c r="N5614" s="88"/>
      <c r="O5614" s="88"/>
      <c r="P5614" s="88"/>
      <c r="Q5614" s="88"/>
    </row>
    <row r="5615" spans="1:17">
      <c r="A5615" s="92"/>
      <c r="B5615" s="88"/>
      <c r="C5615" s="88"/>
      <c r="D5615" s="88"/>
      <c r="E5615" s="88"/>
      <c r="F5615" s="88"/>
      <c r="G5615" s="88"/>
      <c r="H5615" s="88"/>
      <c r="I5615" s="88"/>
      <c r="J5615" s="88"/>
      <c r="K5615" s="88"/>
      <c r="L5615" s="88"/>
      <c r="M5615" s="88"/>
      <c r="N5615" s="88"/>
      <c r="O5615" s="88"/>
      <c r="P5615" s="88"/>
      <c r="Q5615" s="88"/>
    </row>
    <row r="5616" spans="1:17">
      <c r="A5616" s="92"/>
      <c r="B5616" s="88"/>
      <c r="C5616" s="88"/>
      <c r="D5616" s="88"/>
      <c r="E5616" s="88"/>
      <c r="F5616" s="88"/>
      <c r="G5616" s="88"/>
      <c r="H5616" s="88"/>
      <c r="I5616" s="88"/>
      <c r="J5616" s="88"/>
      <c r="K5616" s="88"/>
      <c r="L5616" s="88"/>
      <c r="M5616" s="88"/>
      <c r="N5616" s="88"/>
      <c r="O5616" s="88"/>
      <c r="P5616" s="88"/>
      <c r="Q5616" s="88"/>
    </row>
    <row r="5617" spans="1:17">
      <c r="A5617" s="92"/>
      <c r="B5617" s="88"/>
      <c r="C5617" s="88"/>
      <c r="D5617" s="88"/>
      <c r="E5617" s="88"/>
      <c r="F5617" s="88"/>
      <c r="G5617" s="88"/>
      <c r="H5617" s="88"/>
      <c r="I5617" s="88"/>
      <c r="J5617" s="88"/>
      <c r="K5617" s="88"/>
      <c r="L5617" s="88"/>
      <c r="M5617" s="88"/>
      <c r="N5617" s="88"/>
      <c r="O5617" s="88"/>
      <c r="P5617" s="88"/>
      <c r="Q5617" s="88"/>
    </row>
    <row r="5618" spans="1:17">
      <c r="A5618" s="92"/>
      <c r="B5618" s="88"/>
      <c r="C5618" s="88"/>
      <c r="D5618" s="88"/>
      <c r="E5618" s="88"/>
      <c r="F5618" s="88"/>
      <c r="G5618" s="88"/>
      <c r="H5618" s="88"/>
      <c r="I5618" s="88"/>
      <c r="J5618" s="88"/>
      <c r="K5618" s="88"/>
      <c r="L5618" s="88"/>
      <c r="M5618" s="88"/>
      <c r="N5618" s="88"/>
      <c r="O5618" s="88"/>
      <c r="P5618" s="88"/>
      <c r="Q5618" s="88"/>
    </row>
    <row r="5619" spans="1:17">
      <c r="A5619" s="92"/>
      <c r="B5619" s="88"/>
      <c r="C5619" s="88"/>
      <c r="D5619" s="88"/>
      <c r="E5619" s="88"/>
      <c r="F5619" s="88"/>
      <c r="G5619" s="88"/>
      <c r="H5619" s="88"/>
      <c r="I5619" s="88"/>
      <c r="J5619" s="88"/>
      <c r="K5619" s="88"/>
      <c r="L5619" s="88"/>
      <c r="M5619" s="88"/>
      <c r="N5619" s="88"/>
      <c r="O5619" s="88"/>
      <c r="P5619" s="88"/>
      <c r="Q5619" s="88"/>
    </row>
    <row r="5620" spans="1:17">
      <c r="A5620" s="92"/>
      <c r="B5620" s="88"/>
      <c r="C5620" s="88"/>
      <c r="D5620" s="88"/>
      <c r="E5620" s="88"/>
      <c r="F5620" s="88"/>
      <c r="G5620" s="88"/>
      <c r="H5620" s="88"/>
      <c r="I5620" s="88"/>
      <c r="J5620" s="88"/>
      <c r="K5620" s="88"/>
      <c r="L5620" s="88"/>
      <c r="M5620" s="88"/>
      <c r="N5620" s="88"/>
      <c r="O5620" s="88"/>
      <c r="P5620" s="88"/>
      <c r="Q5620" s="88"/>
    </row>
    <row r="5621" spans="1:17">
      <c r="A5621" s="92"/>
      <c r="B5621" s="88"/>
      <c r="C5621" s="88"/>
      <c r="D5621" s="88"/>
      <c r="E5621" s="88"/>
      <c r="F5621" s="88"/>
      <c r="G5621" s="88"/>
      <c r="H5621" s="88"/>
      <c r="I5621" s="88"/>
      <c r="J5621" s="88"/>
      <c r="K5621" s="88"/>
      <c r="L5621" s="88"/>
      <c r="M5621" s="88"/>
      <c r="N5621" s="88"/>
      <c r="O5621" s="88"/>
      <c r="P5621" s="88"/>
      <c r="Q5621" s="88"/>
    </row>
    <row r="5622" spans="1:17">
      <c r="A5622" s="92"/>
      <c r="B5622" s="88"/>
      <c r="C5622" s="88"/>
      <c r="D5622" s="88"/>
      <c r="E5622" s="88"/>
      <c r="F5622" s="88"/>
      <c r="G5622" s="88"/>
      <c r="H5622" s="88"/>
      <c r="I5622" s="88"/>
      <c r="J5622" s="88"/>
      <c r="K5622" s="88"/>
      <c r="L5622" s="88"/>
      <c r="M5622" s="88"/>
      <c r="N5622" s="88"/>
      <c r="O5622" s="88"/>
      <c r="P5622" s="88"/>
      <c r="Q5622" s="88"/>
    </row>
    <row r="5623" spans="1:17">
      <c r="A5623" s="92"/>
      <c r="B5623" s="88"/>
      <c r="C5623" s="88"/>
      <c r="D5623" s="88"/>
      <c r="E5623" s="88"/>
      <c r="F5623" s="88"/>
      <c r="G5623" s="88"/>
      <c r="H5623" s="88"/>
      <c r="I5623" s="88"/>
      <c r="J5623" s="88"/>
      <c r="K5623" s="88"/>
      <c r="L5623" s="88"/>
      <c r="M5623" s="88"/>
      <c r="N5623" s="88"/>
      <c r="O5623" s="88"/>
      <c r="P5623" s="88"/>
      <c r="Q5623" s="88"/>
    </row>
    <row r="5624" spans="1:17">
      <c r="A5624" s="92"/>
      <c r="B5624" s="88"/>
      <c r="C5624" s="88"/>
      <c r="D5624" s="88"/>
      <c r="E5624" s="88"/>
      <c r="F5624" s="88"/>
      <c r="G5624" s="88"/>
      <c r="H5624" s="88"/>
      <c r="I5624" s="88"/>
      <c r="J5624" s="88"/>
      <c r="K5624" s="88"/>
      <c r="L5624" s="88"/>
      <c r="M5624" s="88"/>
      <c r="N5624" s="88"/>
      <c r="O5624" s="88"/>
      <c r="P5624" s="88"/>
      <c r="Q5624" s="88"/>
    </row>
    <row r="5625" spans="1:17">
      <c r="A5625" s="92"/>
      <c r="B5625" s="88"/>
      <c r="C5625" s="88"/>
      <c r="D5625" s="88"/>
      <c r="E5625" s="88"/>
      <c r="F5625" s="88"/>
      <c r="G5625" s="88"/>
      <c r="H5625" s="88"/>
      <c r="I5625" s="88"/>
      <c r="J5625" s="88"/>
      <c r="K5625" s="88"/>
      <c r="L5625" s="88"/>
      <c r="M5625" s="88"/>
      <c r="N5625" s="88"/>
      <c r="O5625" s="88"/>
      <c r="P5625" s="88"/>
      <c r="Q5625" s="88"/>
    </row>
    <row r="5626" spans="1:17">
      <c r="A5626" s="92"/>
      <c r="B5626" s="88"/>
      <c r="C5626" s="88"/>
      <c r="D5626" s="88"/>
      <c r="E5626" s="88"/>
      <c r="F5626" s="88"/>
      <c r="G5626" s="88"/>
      <c r="H5626" s="88"/>
      <c r="I5626" s="88"/>
      <c r="J5626" s="88"/>
      <c r="K5626" s="88"/>
      <c r="L5626" s="88"/>
      <c r="M5626" s="88"/>
      <c r="N5626" s="88"/>
      <c r="O5626" s="88"/>
      <c r="P5626" s="88"/>
      <c r="Q5626" s="88"/>
    </row>
    <row r="5627" spans="1:17">
      <c r="A5627" s="92"/>
      <c r="B5627" s="88"/>
      <c r="C5627" s="88"/>
      <c r="D5627" s="88"/>
      <c r="E5627" s="88"/>
      <c r="F5627" s="88"/>
      <c r="G5627" s="88"/>
      <c r="H5627" s="88"/>
      <c r="I5627" s="88"/>
      <c r="J5627" s="88"/>
      <c r="K5627" s="88"/>
      <c r="L5627" s="88"/>
      <c r="M5627" s="88"/>
      <c r="N5627" s="88"/>
      <c r="O5627" s="88"/>
      <c r="P5627" s="88"/>
      <c r="Q5627" s="88"/>
    </row>
    <row r="5628" spans="1:17">
      <c r="A5628" s="92"/>
      <c r="B5628" s="88"/>
      <c r="C5628" s="88"/>
      <c r="D5628" s="88"/>
      <c r="E5628" s="88"/>
      <c r="F5628" s="88"/>
      <c r="G5628" s="88"/>
      <c r="H5628" s="88"/>
      <c r="I5628" s="88"/>
      <c r="J5628" s="88"/>
      <c r="K5628" s="88"/>
      <c r="L5628" s="88"/>
      <c r="M5628" s="88"/>
      <c r="N5628" s="88"/>
      <c r="O5628" s="88"/>
      <c r="P5628" s="88"/>
      <c r="Q5628" s="88"/>
    </row>
    <row r="5629" spans="1:17">
      <c r="A5629" s="92"/>
      <c r="B5629" s="88"/>
      <c r="C5629" s="88"/>
      <c r="D5629" s="88"/>
      <c r="E5629" s="88"/>
      <c r="F5629" s="88"/>
      <c r="G5629" s="88"/>
      <c r="H5629" s="88"/>
      <c r="I5629" s="88"/>
      <c r="J5629" s="88"/>
      <c r="K5629" s="88"/>
      <c r="L5629" s="88"/>
      <c r="M5629" s="88"/>
      <c r="N5629" s="88"/>
      <c r="O5629" s="88"/>
      <c r="P5629" s="88"/>
      <c r="Q5629" s="88"/>
    </row>
    <row r="5630" spans="1:17">
      <c r="A5630" s="92"/>
      <c r="B5630" s="88"/>
      <c r="C5630" s="88"/>
      <c r="D5630" s="88"/>
      <c r="E5630" s="88"/>
      <c r="F5630" s="88"/>
      <c r="G5630" s="88"/>
      <c r="H5630" s="88"/>
      <c r="I5630" s="88"/>
      <c r="J5630" s="88"/>
      <c r="K5630" s="88"/>
      <c r="L5630" s="88"/>
      <c r="M5630" s="88"/>
      <c r="N5630" s="88"/>
      <c r="O5630" s="88"/>
      <c r="P5630" s="88"/>
      <c r="Q5630" s="88"/>
    </row>
    <row r="5631" spans="1:17">
      <c r="A5631" s="92"/>
      <c r="B5631" s="88"/>
      <c r="C5631" s="88"/>
      <c r="D5631" s="88"/>
      <c r="E5631" s="88"/>
      <c r="F5631" s="88"/>
      <c r="G5631" s="88"/>
      <c r="H5631" s="88"/>
      <c r="I5631" s="88"/>
      <c r="J5631" s="88"/>
      <c r="K5631" s="88"/>
      <c r="L5631" s="88"/>
      <c r="M5631" s="88"/>
      <c r="N5631" s="88"/>
      <c r="O5631" s="88"/>
      <c r="P5631" s="88"/>
      <c r="Q5631" s="88"/>
    </row>
    <row r="5632" spans="1:17">
      <c r="A5632" s="92"/>
      <c r="B5632" s="88"/>
      <c r="C5632" s="88"/>
      <c r="D5632" s="88"/>
      <c r="E5632" s="88"/>
      <c r="F5632" s="88"/>
      <c r="G5632" s="88"/>
      <c r="H5632" s="88"/>
      <c r="I5632" s="88"/>
      <c r="J5632" s="88"/>
      <c r="K5632" s="88"/>
      <c r="L5632" s="88"/>
      <c r="M5632" s="88"/>
      <c r="N5632" s="88"/>
      <c r="O5632" s="88"/>
      <c r="P5632" s="88"/>
      <c r="Q5632" s="88"/>
    </row>
    <row r="5633" spans="1:17">
      <c r="A5633" s="92"/>
      <c r="B5633" s="88"/>
      <c r="C5633" s="88"/>
      <c r="D5633" s="88"/>
      <c r="E5633" s="88"/>
      <c r="F5633" s="88"/>
      <c r="G5633" s="88"/>
      <c r="H5633" s="88"/>
      <c r="I5633" s="88"/>
      <c r="J5633" s="88"/>
      <c r="K5633" s="88"/>
      <c r="L5633" s="88"/>
      <c r="M5633" s="88"/>
      <c r="N5633" s="88"/>
      <c r="O5633" s="88"/>
      <c r="P5633" s="88"/>
      <c r="Q5633" s="88"/>
    </row>
    <row r="5634" spans="1:17">
      <c r="A5634" s="92"/>
      <c r="B5634" s="88"/>
      <c r="C5634" s="88"/>
      <c r="D5634" s="88"/>
      <c r="E5634" s="88"/>
      <c r="F5634" s="88"/>
      <c r="G5634" s="88"/>
      <c r="H5634" s="88"/>
      <c r="I5634" s="88"/>
      <c r="J5634" s="88"/>
      <c r="K5634" s="88"/>
      <c r="L5634" s="88"/>
      <c r="M5634" s="88"/>
      <c r="N5634" s="88"/>
      <c r="O5634" s="88"/>
      <c r="P5634" s="88"/>
      <c r="Q5634" s="88"/>
    </row>
    <row r="5635" spans="1:17">
      <c r="A5635" s="92"/>
      <c r="B5635" s="88"/>
      <c r="C5635" s="88"/>
      <c r="D5635" s="88"/>
      <c r="E5635" s="88"/>
      <c r="F5635" s="88"/>
      <c r="G5635" s="88"/>
      <c r="H5635" s="88"/>
      <c r="I5635" s="88"/>
      <c r="J5635" s="88"/>
      <c r="K5635" s="88"/>
      <c r="L5635" s="88"/>
      <c r="M5635" s="88"/>
      <c r="N5635" s="88"/>
      <c r="O5635" s="88"/>
      <c r="P5635" s="88"/>
      <c r="Q5635" s="88"/>
    </row>
    <row r="5636" spans="1:17">
      <c r="A5636" s="92"/>
      <c r="B5636" s="88"/>
      <c r="C5636" s="88"/>
      <c r="D5636" s="88"/>
      <c r="E5636" s="88"/>
      <c r="F5636" s="88"/>
      <c r="G5636" s="88"/>
      <c r="H5636" s="88"/>
      <c r="I5636" s="88"/>
      <c r="J5636" s="88"/>
      <c r="K5636" s="88"/>
      <c r="L5636" s="88"/>
      <c r="M5636" s="88"/>
      <c r="N5636" s="88"/>
      <c r="O5636" s="88"/>
      <c r="P5636" s="88"/>
      <c r="Q5636" s="88"/>
    </row>
    <row r="5637" spans="1:17">
      <c r="A5637" s="92"/>
      <c r="B5637" s="88"/>
      <c r="C5637" s="88"/>
      <c r="D5637" s="88"/>
      <c r="E5637" s="88"/>
      <c r="F5637" s="88"/>
      <c r="G5637" s="88"/>
      <c r="H5637" s="88"/>
      <c r="I5637" s="88"/>
      <c r="J5637" s="88"/>
      <c r="K5637" s="88"/>
      <c r="L5637" s="88"/>
      <c r="M5637" s="88"/>
      <c r="N5637" s="88"/>
      <c r="O5637" s="88"/>
      <c r="P5637" s="88"/>
      <c r="Q5637" s="88"/>
    </row>
    <row r="5638" spans="1:17">
      <c r="A5638" s="92"/>
      <c r="B5638" s="88"/>
      <c r="C5638" s="88"/>
      <c r="D5638" s="88"/>
      <c r="E5638" s="88"/>
      <c r="F5638" s="88"/>
      <c r="G5638" s="88"/>
      <c r="H5638" s="88"/>
      <c r="I5638" s="88"/>
      <c r="J5638" s="88"/>
      <c r="K5638" s="88"/>
      <c r="L5638" s="88"/>
      <c r="M5638" s="88"/>
      <c r="N5638" s="88"/>
      <c r="O5638" s="88"/>
      <c r="P5638" s="88"/>
      <c r="Q5638" s="88"/>
    </row>
    <row r="5639" spans="1:17">
      <c r="A5639" s="92"/>
      <c r="B5639" s="88"/>
      <c r="C5639" s="88"/>
      <c r="D5639" s="88"/>
      <c r="E5639" s="88"/>
      <c r="F5639" s="88"/>
      <c r="G5639" s="88"/>
      <c r="H5639" s="88"/>
      <c r="I5639" s="88"/>
      <c r="J5639" s="88"/>
      <c r="K5639" s="88"/>
      <c r="L5639" s="88"/>
      <c r="M5639" s="88"/>
      <c r="N5639" s="88"/>
      <c r="O5639" s="88"/>
      <c r="P5639" s="88"/>
      <c r="Q5639" s="88"/>
    </row>
    <row r="5640" spans="1:17">
      <c r="A5640" s="92"/>
      <c r="B5640" s="88"/>
      <c r="C5640" s="88"/>
      <c r="D5640" s="88"/>
      <c r="E5640" s="88"/>
      <c r="F5640" s="88"/>
      <c r="G5640" s="88"/>
      <c r="H5640" s="88"/>
      <c r="I5640" s="88"/>
      <c r="J5640" s="88"/>
      <c r="K5640" s="88"/>
      <c r="L5640" s="88"/>
      <c r="M5640" s="88"/>
      <c r="N5640" s="88"/>
      <c r="O5640" s="88"/>
      <c r="P5640" s="88"/>
      <c r="Q5640" s="88"/>
    </row>
    <row r="5641" spans="1:17">
      <c r="A5641" s="92"/>
      <c r="B5641" s="88"/>
      <c r="C5641" s="88"/>
      <c r="D5641" s="88"/>
      <c r="E5641" s="88"/>
      <c r="F5641" s="88"/>
      <c r="G5641" s="88"/>
      <c r="H5641" s="88"/>
      <c r="I5641" s="88"/>
      <c r="J5641" s="88"/>
      <c r="K5641" s="88"/>
      <c r="L5641" s="88"/>
      <c r="M5641" s="88"/>
      <c r="N5641" s="88"/>
      <c r="O5641" s="88"/>
      <c r="P5641" s="88"/>
      <c r="Q5641" s="88"/>
    </row>
    <row r="5642" spans="1:17">
      <c r="A5642" s="92"/>
      <c r="B5642" s="88"/>
      <c r="C5642" s="88"/>
      <c r="D5642" s="88"/>
      <c r="E5642" s="88"/>
      <c r="F5642" s="88"/>
      <c r="G5642" s="88"/>
      <c r="H5642" s="88"/>
      <c r="I5642" s="88"/>
      <c r="J5642" s="88"/>
      <c r="K5642" s="88"/>
      <c r="L5642" s="88"/>
      <c r="M5642" s="88"/>
      <c r="N5642" s="88"/>
      <c r="O5642" s="88"/>
      <c r="P5642" s="88"/>
      <c r="Q5642" s="88"/>
    </row>
    <row r="5643" spans="1:17">
      <c r="A5643" s="92"/>
      <c r="B5643" s="88"/>
      <c r="C5643" s="88"/>
      <c r="D5643" s="88"/>
      <c r="E5643" s="88"/>
      <c r="F5643" s="88"/>
      <c r="G5643" s="88"/>
      <c r="H5643" s="88"/>
      <c r="I5643" s="88"/>
      <c r="J5643" s="88"/>
      <c r="K5643" s="88"/>
      <c r="L5643" s="88"/>
      <c r="M5643" s="88"/>
      <c r="N5643" s="88"/>
      <c r="O5643" s="88"/>
      <c r="P5643" s="88"/>
      <c r="Q5643" s="88"/>
    </row>
    <row r="5644" spans="1:17">
      <c r="A5644" s="92"/>
      <c r="B5644" s="88"/>
      <c r="C5644" s="88"/>
      <c r="D5644" s="88"/>
      <c r="E5644" s="88"/>
      <c r="F5644" s="88"/>
      <c r="G5644" s="88"/>
      <c r="H5644" s="88"/>
      <c r="I5644" s="88"/>
      <c r="J5644" s="88"/>
      <c r="K5644" s="88"/>
      <c r="L5644" s="88"/>
      <c r="M5644" s="88"/>
      <c r="N5644" s="88"/>
      <c r="O5644" s="88"/>
      <c r="P5644" s="88"/>
      <c r="Q5644" s="88"/>
    </row>
    <row r="5645" spans="1:17">
      <c r="A5645" s="92"/>
      <c r="B5645" s="88"/>
      <c r="C5645" s="88"/>
      <c r="D5645" s="88"/>
      <c r="E5645" s="88"/>
      <c r="F5645" s="88"/>
      <c r="G5645" s="88"/>
      <c r="H5645" s="88"/>
      <c r="I5645" s="88"/>
      <c r="J5645" s="88"/>
      <c r="K5645" s="88"/>
      <c r="L5645" s="88"/>
      <c r="M5645" s="88"/>
      <c r="N5645" s="88"/>
      <c r="O5645" s="88"/>
      <c r="P5645" s="88"/>
      <c r="Q5645" s="88"/>
    </row>
    <row r="5646" spans="1:17">
      <c r="A5646" s="92"/>
      <c r="B5646" s="88"/>
      <c r="C5646" s="88"/>
      <c r="D5646" s="88"/>
      <c r="E5646" s="88"/>
      <c r="F5646" s="88"/>
      <c r="G5646" s="88"/>
      <c r="H5646" s="88"/>
      <c r="I5646" s="88"/>
      <c r="J5646" s="88"/>
      <c r="K5646" s="88"/>
      <c r="L5646" s="88"/>
      <c r="M5646" s="88"/>
      <c r="N5646" s="88"/>
      <c r="O5646" s="88"/>
      <c r="P5646" s="88"/>
      <c r="Q5646" s="88"/>
    </row>
    <row r="5647" spans="1:17">
      <c r="A5647" s="92"/>
      <c r="B5647" s="88"/>
      <c r="C5647" s="88"/>
      <c r="D5647" s="88"/>
      <c r="E5647" s="88"/>
      <c r="F5647" s="88"/>
      <c r="G5647" s="88"/>
      <c r="H5647" s="88"/>
      <c r="I5647" s="88"/>
      <c r="J5647" s="88"/>
      <c r="K5647" s="88"/>
      <c r="L5647" s="88"/>
      <c r="M5647" s="88"/>
      <c r="N5647" s="88"/>
      <c r="O5647" s="88"/>
      <c r="P5647" s="88"/>
      <c r="Q5647" s="88"/>
    </row>
    <row r="5648" spans="1:17">
      <c r="A5648" s="92"/>
      <c r="B5648" s="88"/>
      <c r="C5648" s="88"/>
      <c r="D5648" s="88"/>
      <c r="E5648" s="88"/>
      <c r="F5648" s="88"/>
      <c r="G5648" s="88"/>
      <c r="H5648" s="88"/>
      <c r="I5648" s="88"/>
      <c r="J5648" s="88"/>
      <c r="K5648" s="88"/>
      <c r="L5648" s="88"/>
      <c r="M5648" s="88"/>
      <c r="N5648" s="88"/>
      <c r="O5648" s="88"/>
      <c r="P5648" s="88"/>
      <c r="Q5648" s="88"/>
    </row>
    <row r="5649" spans="1:17">
      <c r="A5649" s="92"/>
      <c r="B5649" s="88"/>
      <c r="C5649" s="88"/>
      <c r="D5649" s="88"/>
      <c r="E5649" s="88"/>
      <c r="F5649" s="88"/>
      <c r="G5649" s="88"/>
      <c r="H5649" s="88"/>
      <c r="I5649" s="88"/>
      <c r="J5649" s="88"/>
      <c r="K5649" s="88"/>
      <c r="L5649" s="88"/>
      <c r="M5649" s="88"/>
      <c r="N5649" s="88"/>
      <c r="O5649" s="88"/>
      <c r="P5649" s="88"/>
      <c r="Q5649" s="88"/>
    </row>
    <row r="5650" spans="1:17">
      <c r="A5650" s="92"/>
      <c r="B5650" s="88"/>
      <c r="C5650" s="88"/>
      <c r="D5650" s="88"/>
      <c r="E5650" s="88"/>
      <c r="F5650" s="88"/>
      <c r="G5650" s="88"/>
      <c r="H5650" s="88"/>
      <c r="I5650" s="88"/>
      <c r="J5650" s="88"/>
      <c r="K5650" s="88"/>
      <c r="L5650" s="88"/>
      <c r="M5650" s="88"/>
      <c r="N5650" s="88"/>
      <c r="O5650" s="88"/>
      <c r="P5650" s="88"/>
      <c r="Q5650" s="88"/>
    </row>
    <row r="5651" spans="1:17">
      <c r="A5651" s="92"/>
      <c r="B5651" s="88"/>
      <c r="C5651" s="88"/>
      <c r="D5651" s="88"/>
      <c r="E5651" s="88"/>
      <c r="F5651" s="88"/>
      <c r="G5651" s="88"/>
      <c r="H5651" s="88"/>
      <c r="I5651" s="88"/>
      <c r="J5651" s="88"/>
      <c r="K5651" s="88"/>
      <c r="L5651" s="88"/>
      <c r="M5651" s="88"/>
      <c r="N5651" s="88"/>
      <c r="O5651" s="88"/>
      <c r="P5651" s="88"/>
      <c r="Q5651" s="88"/>
    </row>
    <row r="5652" spans="1:17">
      <c r="A5652" s="92"/>
      <c r="B5652" s="88"/>
      <c r="C5652" s="88"/>
      <c r="D5652" s="88"/>
      <c r="E5652" s="88"/>
      <c r="F5652" s="88"/>
      <c r="G5652" s="88"/>
      <c r="H5652" s="88"/>
      <c r="I5652" s="88"/>
      <c r="J5652" s="88"/>
      <c r="K5652" s="88"/>
      <c r="L5652" s="88"/>
      <c r="M5652" s="88"/>
      <c r="N5652" s="88"/>
      <c r="O5652" s="88"/>
      <c r="P5652" s="88"/>
      <c r="Q5652" s="88"/>
    </row>
    <row r="5653" spans="1:17">
      <c r="A5653" s="92"/>
      <c r="B5653" s="88"/>
      <c r="C5653" s="88"/>
      <c r="D5653" s="88"/>
      <c r="E5653" s="88"/>
      <c r="F5653" s="88"/>
      <c r="G5653" s="88"/>
      <c r="H5653" s="88"/>
      <c r="I5653" s="88"/>
      <c r="J5653" s="88"/>
      <c r="K5653" s="88"/>
      <c r="L5653" s="88"/>
      <c r="M5653" s="88"/>
      <c r="N5653" s="88"/>
      <c r="O5653" s="88"/>
      <c r="P5653" s="88"/>
      <c r="Q5653" s="88"/>
    </row>
    <row r="5654" spans="1:17">
      <c r="A5654" s="92"/>
      <c r="B5654" s="88"/>
      <c r="C5654" s="88"/>
      <c r="D5654" s="88"/>
      <c r="E5654" s="88"/>
      <c r="F5654" s="88"/>
      <c r="G5654" s="88"/>
      <c r="H5654" s="88"/>
      <c r="I5654" s="88"/>
      <c r="J5654" s="88"/>
      <c r="K5654" s="88"/>
      <c r="L5654" s="88"/>
      <c r="M5654" s="88"/>
      <c r="N5654" s="88"/>
      <c r="O5654" s="88"/>
      <c r="P5654" s="88"/>
      <c r="Q5654" s="88"/>
    </row>
    <row r="5655" spans="1:17">
      <c r="A5655" s="92"/>
      <c r="B5655" s="88"/>
      <c r="C5655" s="88"/>
      <c r="D5655" s="88"/>
      <c r="E5655" s="88"/>
      <c r="F5655" s="88"/>
      <c r="G5655" s="88"/>
      <c r="H5655" s="88"/>
      <c r="I5655" s="88"/>
      <c r="J5655" s="88"/>
      <c r="K5655" s="88"/>
      <c r="L5655" s="88"/>
      <c r="M5655" s="88"/>
      <c r="N5655" s="88"/>
      <c r="O5655" s="88"/>
      <c r="P5655" s="88"/>
      <c r="Q5655" s="88"/>
    </row>
    <row r="5656" spans="1:17">
      <c r="A5656" s="92"/>
      <c r="B5656" s="88"/>
      <c r="C5656" s="88"/>
      <c r="D5656" s="88"/>
      <c r="E5656" s="88"/>
      <c r="F5656" s="88"/>
      <c r="G5656" s="88"/>
      <c r="H5656" s="88"/>
      <c r="I5656" s="88"/>
      <c r="J5656" s="88"/>
      <c r="K5656" s="88"/>
      <c r="L5656" s="88"/>
      <c r="M5656" s="88"/>
      <c r="N5656" s="88"/>
      <c r="O5656" s="88"/>
      <c r="P5656" s="88"/>
      <c r="Q5656" s="88"/>
    </row>
    <row r="5657" spans="1:17">
      <c r="A5657" s="92"/>
      <c r="B5657" s="88"/>
      <c r="C5657" s="88"/>
      <c r="D5657" s="88"/>
      <c r="E5657" s="88"/>
      <c r="F5657" s="88"/>
      <c r="G5657" s="88"/>
      <c r="H5657" s="88"/>
      <c r="I5657" s="88"/>
      <c r="J5657" s="88"/>
      <c r="K5657" s="88"/>
      <c r="L5657" s="88"/>
      <c r="M5657" s="88"/>
      <c r="N5657" s="88"/>
      <c r="O5657" s="88"/>
      <c r="P5657" s="88"/>
      <c r="Q5657" s="88"/>
    </row>
    <row r="5658" spans="1:17">
      <c r="A5658" s="92"/>
      <c r="B5658" s="88"/>
      <c r="C5658" s="88"/>
      <c r="D5658" s="88"/>
      <c r="E5658" s="88"/>
      <c r="F5658" s="88"/>
      <c r="G5658" s="88"/>
      <c r="H5658" s="88"/>
      <c r="I5658" s="88"/>
      <c r="J5658" s="88"/>
      <c r="K5658" s="88"/>
      <c r="L5658" s="88"/>
      <c r="M5658" s="88"/>
      <c r="N5658" s="88"/>
      <c r="O5658" s="88"/>
      <c r="P5658" s="88"/>
      <c r="Q5658" s="88"/>
    </row>
    <row r="5659" spans="1:17">
      <c r="A5659" s="92"/>
      <c r="B5659" s="88"/>
      <c r="C5659" s="88"/>
      <c r="D5659" s="88"/>
      <c r="E5659" s="88"/>
      <c r="F5659" s="88"/>
      <c r="G5659" s="88"/>
      <c r="H5659" s="88"/>
      <c r="I5659" s="88"/>
      <c r="J5659" s="88"/>
      <c r="K5659" s="88"/>
      <c r="L5659" s="88"/>
      <c r="M5659" s="88"/>
      <c r="N5659" s="88"/>
      <c r="O5659" s="88"/>
      <c r="P5659" s="88"/>
      <c r="Q5659" s="88"/>
    </row>
    <row r="5660" spans="1:17">
      <c r="A5660" s="92"/>
      <c r="B5660" s="88"/>
      <c r="C5660" s="88"/>
      <c r="D5660" s="88"/>
      <c r="E5660" s="88"/>
      <c r="F5660" s="88"/>
      <c r="G5660" s="88"/>
      <c r="H5660" s="88"/>
      <c r="I5660" s="88"/>
      <c r="J5660" s="88"/>
      <c r="K5660" s="88"/>
      <c r="L5660" s="88"/>
      <c r="M5660" s="88"/>
      <c r="N5660" s="88"/>
      <c r="O5660" s="88"/>
      <c r="P5660" s="88"/>
      <c r="Q5660" s="88"/>
    </row>
    <row r="5661" spans="1:17">
      <c r="A5661" s="92"/>
      <c r="B5661" s="88"/>
      <c r="C5661" s="88"/>
      <c r="D5661" s="88"/>
      <c r="E5661" s="88"/>
      <c r="F5661" s="88"/>
      <c r="G5661" s="88"/>
      <c r="H5661" s="88"/>
      <c r="I5661" s="88"/>
      <c r="J5661" s="88"/>
      <c r="K5661" s="88"/>
      <c r="L5661" s="88"/>
      <c r="M5661" s="88"/>
      <c r="N5661" s="88"/>
      <c r="O5661" s="88"/>
      <c r="P5661" s="88"/>
      <c r="Q5661" s="88"/>
    </row>
    <row r="5662" spans="1:17">
      <c r="A5662" s="92"/>
      <c r="B5662" s="88"/>
      <c r="C5662" s="88"/>
      <c r="D5662" s="88"/>
      <c r="E5662" s="88"/>
      <c r="F5662" s="88"/>
      <c r="G5662" s="88"/>
      <c r="H5662" s="88"/>
      <c r="I5662" s="88"/>
      <c r="J5662" s="88"/>
      <c r="K5662" s="88"/>
      <c r="L5662" s="88"/>
      <c r="M5662" s="88"/>
      <c r="N5662" s="88"/>
      <c r="O5662" s="88"/>
      <c r="P5662" s="88"/>
      <c r="Q5662" s="88"/>
    </row>
    <row r="5663" spans="1:17">
      <c r="A5663" s="92"/>
      <c r="B5663" s="88"/>
      <c r="C5663" s="88"/>
      <c r="D5663" s="88"/>
      <c r="E5663" s="88"/>
      <c r="F5663" s="88"/>
      <c r="G5663" s="88"/>
      <c r="H5663" s="88"/>
      <c r="I5663" s="88"/>
      <c r="J5663" s="88"/>
      <c r="K5663" s="88"/>
      <c r="L5663" s="88"/>
      <c r="M5663" s="88"/>
      <c r="N5663" s="88"/>
      <c r="O5663" s="88"/>
      <c r="P5663" s="88"/>
      <c r="Q5663" s="88"/>
    </row>
    <row r="5664" spans="1:17">
      <c r="A5664" s="92"/>
      <c r="B5664" s="88"/>
      <c r="C5664" s="88"/>
      <c r="D5664" s="88"/>
      <c r="E5664" s="88"/>
      <c r="F5664" s="88"/>
      <c r="G5664" s="88"/>
      <c r="H5664" s="88"/>
      <c r="I5664" s="88"/>
      <c r="J5664" s="88"/>
      <c r="K5664" s="88"/>
      <c r="L5664" s="88"/>
      <c r="M5664" s="88"/>
      <c r="N5664" s="88"/>
      <c r="O5664" s="88"/>
      <c r="P5664" s="88"/>
      <c r="Q5664" s="88"/>
    </row>
    <row r="5665" spans="1:17">
      <c r="A5665" s="92"/>
      <c r="B5665" s="88"/>
      <c r="C5665" s="88"/>
      <c r="D5665" s="88"/>
      <c r="E5665" s="88"/>
      <c r="F5665" s="88"/>
      <c r="G5665" s="88"/>
      <c r="H5665" s="88"/>
      <c r="I5665" s="88"/>
      <c r="J5665" s="88"/>
      <c r="K5665" s="88"/>
      <c r="L5665" s="88"/>
      <c r="M5665" s="88"/>
      <c r="N5665" s="88"/>
      <c r="O5665" s="88"/>
      <c r="P5665" s="88"/>
      <c r="Q5665" s="88"/>
    </row>
    <row r="5666" spans="1:17">
      <c r="A5666" s="92"/>
      <c r="B5666" s="88"/>
      <c r="C5666" s="88"/>
      <c r="D5666" s="88"/>
      <c r="E5666" s="88"/>
      <c r="F5666" s="88"/>
      <c r="G5666" s="88"/>
      <c r="H5666" s="88"/>
      <c r="I5666" s="88"/>
      <c r="J5666" s="88"/>
      <c r="K5666" s="88"/>
      <c r="L5666" s="88"/>
      <c r="M5666" s="88"/>
      <c r="N5666" s="88"/>
      <c r="O5666" s="88"/>
      <c r="P5666" s="88"/>
      <c r="Q5666" s="88"/>
    </row>
    <row r="5667" spans="1:17">
      <c r="A5667" s="92"/>
      <c r="B5667" s="88"/>
      <c r="C5667" s="88"/>
      <c r="D5667" s="88"/>
      <c r="E5667" s="88"/>
      <c r="F5667" s="88"/>
      <c r="G5667" s="88"/>
      <c r="H5667" s="88"/>
      <c r="I5667" s="88"/>
      <c r="J5667" s="88"/>
      <c r="K5667" s="88"/>
      <c r="L5667" s="88"/>
      <c r="M5667" s="88"/>
      <c r="N5667" s="88"/>
      <c r="O5667" s="88"/>
      <c r="P5667" s="88"/>
      <c r="Q5667" s="88"/>
    </row>
    <row r="5668" spans="1:17">
      <c r="A5668" s="92"/>
      <c r="B5668" s="88"/>
      <c r="C5668" s="88"/>
      <c r="D5668" s="88"/>
      <c r="E5668" s="88"/>
      <c r="F5668" s="88"/>
      <c r="G5668" s="88"/>
      <c r="H5668" s="88"/>
      <c r="I5668" s="88"/>
      <c r="J5668" s="88"/>
      <c r="K5668" s="88"/>
      <c r="L5668" s="88"/>
      <c r="M5668" s="88"/>
      <c r="N5668" s="88"/>
      <c r="O5668" s="88"/>
      <c r="P5668" s="88"/>
      <c r="Q5668" s="88"/>
    </row>
    <row r="5669" spans="1:17">
      <c r="A5669" s="92"/>
      <c r="B5669" s="88"/>
      <c r="C5669" s="88"/>
      <c r="D5669" s="88"/>
      <c r="E5669" s="88"/>
      <c r="F5669" s="88"/>
      <c r="G5669" s="88"/>
      <c r="H5669" s="88"/>
      <c r="I5669" s="88"/>
      <c r="J5669" s="88"/>
      <c r="K5669" s="88"/>
      <c r="L5669" s="88"/>
      <c r="M5669" s="88"/>
      <c r="N5669" s="88"/>
      <c r="O5669" s="88"/>
      <c r="P5669" s="88"/>
      <c r="Q5669" s="88"/>
    </row>
    <row r="5670" spans="1:17">
      <c r="A5670" s="92"/>
      <c r="B5670" s="88"/>
      <c r="C5670" s="88"/>
      <c r="D5670" s="88"/>
      <c r="E5670" s="88"/>
      <c r="F5670" s="88"/>
      <c r="G5670" s="88"/>
      <c r="H5670" s="88"/>
      <c r="I5670" s="88"/>
      <c r="J5670" s="88"/>
      <c r="K5670" s="88"/>
      <c r="L5670" s="88"/>
      <c r="M5670" s="88"/>
      <c r="N5670" s="88"/>
      <c r="O5670" s="88"/>
      <c r="P5670" s="88"/>
      <c r="Q5670" s="88"/>
    </row>
    <row r="5671" spans="1:17">
      <c r="A5671" s="92"/>
      <c r="B5671" s="88"/>
      <c r="C5671" s="88"/>
      <c r="D5671" s="88"/>
      <c r="E5671" s="88"/>
      <c r="F5671" s="88"/>
      <c r="G5671" s="88"/>
      <c r="H5671" s="88"/>
      <c r="I5671" s="88"/>
      <c r="J5671" s="88"/>
      <c r="K5671" s="88"/>
      <c r="L5671" s="88"/>
      <c r="M5671" s="88"/>
      <c r="N5671" s="88"/>
      <c r="O5671" s="88"/>
      <c r="P5671" s="88"/>
      <c r="Q5671" s="88"/>
    </row>
    <row r="5672" spans="1:17">
      <c r="A5672" s="92"/>
      <c r="B5672" s="88"/>
      <c r="C5672" s="88"/>
      <c r="D5672" s="88"/>
      <c r="E5672" s="88"/>
      <c r="F5672" s="88"/>
      <c r="G5672" s="88"/>
      <c r="H5672" s="88"/>
      <c r="I5672" s="88"/>
      <c r="J5672" s="88"/>
      <c r="K5672" s="88"/>
      <c r="L5672" s="88"/>
      <c r="M5672" s="88"/>
      <c r="N5672" s="88"/>
      <c r="O5672" s="88"/>
      <c r="P5672" s="88"/>
      <c r="Q5672" s="88"/>
    </row>
    <row r="5673" spans="1:17">
      <c r="A5673" s="92"/>
      <c r="B5673" s="88"/>
      <c r="C5673" s="88"/>
      <c r="D5673" s="88"/>
      <c r="E5673" s="88"/>
      <c r="F5673" s="88"/>
      <c r="G5673" s="88"/>
      <c r="H5673" s="88"/>
      <c r="I5673" s="88"/>
      <c r="J5673" s="88"/>
      <c r="K5673" s="88"/>
      <c r="L5673" s="88"/>
      <c r="M5673" s="88"/>
      <c r="N5673" s="88"/>
      <c r="O5673" s="88"/>
      <c r="P5673" s="88"/>
      <c r="Q5673" s="88"/>
    </row>
    <row r="5674" spans="1:17">
      <c r="A5674" s="92"/>
      <c r="B5674" s="88"/>
      <c r="C5674" s="88"/>
      <c r="D5674" s="88"/>
      <c r="E5674" s="88"/>
      <c r="F5674" s="88"/>
      <c r="G5674" s="88"/>
      <c r="H5674" s="88"/>
      <c r="I5674" s="88"/>
      <c r="J5674" s="88"/>
      <c r="K5674" s="88"/>
      <c r="L5674" s="88"/>
      <c r="M5674" s="88"/>
      <c r="N5674" s="88"/>
      <c r="O5674" s="88"/>
      <c r="P5674" s="88"/>
      <c r="Q5674" s="88"/>
    </row>
    <row r="5675" spans="1:17">
      <c r="A5675" s="92"/>
      <c r="B5675" s="88"/>
      <c r="C5675" s="88"/>
      <c r="D5675" s="88"/>
      <c r="E5675" s="88"/>
      <c r="F5675" s="88"/>
      <c r="G5675" s="88"/>
      <c r="H5675" s="88"/>
      <c r="I5675" s="88"/>
      <c r="J5675" s="88"/>
      <c r="K5675" s="88"/>
      <c r="L5675" s="88"/>
      <c r="M5675" s="88"/>
      <c r="N5675" s="88"/>
      <c r="O5675" s="88"/>
      <c r="P5675" s="88"/>
      <c r="Q5675" s="88"/>
    </row>
    <row r="5676" spans="1:17">
      <c r="A5676" s="92"/>
      <c r="B5676" s="88"/>
      <c r="C5676" s="88"/>
      <c r="D5676" s="88"/>
      <c r="E5676" s="88"/>
      <c r="F5676" s="88"/>
      <c r="G5676" s="88"/>
      <c r="H5676" s="88"/>
      <c r="I5676" s="88"/>
      <c r="J5676" s="88"/>
      <c r="K5676" s="88"/>
      <c r="L5676" s="88"/>
      <c r="M5676" s="88"/>
      <c r="N5676" s="88"/>
      <c r="O5676" s="88"/>
      <c r="P5676" s="88"/>
      <c r="Q5676" s="88"/>
    </row>
    <row r="5677" spans="1:17">
      <c r="A5677" s="92"/>
      <c r="B5677" s="88"/>
      <c r="C5677" s="88"/>
      <c r="D5677" s="88"/>
      <c r="E5677" s="88"/>
      <c r="F5677" s="88"/>
      <c r="G5677" s="88"/>
      <c r="H5677" s="88"/>
      <c r="I5677" s="88"/>
      <c r="J5677" s="88"/>
      <c r="K5677" s="88"/>
      <c r="L5677" s="88"/>
      <c r="M5677" s="88"/>
      <c r="N5677" s="88"/>
      <c r="O5677" s="88"/>
      <c r="P5677" s="88"/>
      <c r="Q5677" s="88"/>
    </row>
    <row r="5678" spans="1:17">
      <c r="A5678" s="92"/>
      <c r="B5678" s="88"/>
      <c r="C5678" s="88"/>
      <c r="D5678" s="88"/>
      <c r="E5678" s="88"/>
      <c r="F5678" s="88"/>
      <c r="G5678" s="88"/>
      <c r="H5678" s="88"/>
      <c r="I5678" s="88"/>
      <c r="J5678" s="88"/>
      <c r="K5678" s="88"/>
      <c r="L5678" s="88"/>
      <c r="M5678" s="88"/>
      <c r="N5678" s="88"/>
      <c r="O5678" s="88"/>
      <c r="P5678" s="88"/>
      <c r="Q5678" s="88"/>
    </row>
    <row r="5679" spans="1:17">
      <c r="A5679" s="92"/>
      <c r="B5679" s="88"/>
      <c r="C5679" s="88"/>
      <c r="D5679" s="88"/>
      <c r="E5679" s="88"/>
      <c r="F5679" s="88"/>
      <c r="G5679" s="88"/>
      <c r="H5679" s="88"/>
      <c r="I5679" s="88"/>
      <c r="J5679" s="88"/>
      <c r="K5679" s="88"/>
      <c r="L5679" s="88"/>
      <c r="M5679" s="88"/>
      <c r="N5679" s="88"/>
      <c r="O5679" s="88"/>
      <c r="P5679" s="88"/>
      <c r="Q5679" s="88"/>
    </row>
    <row r="5680" spans="1:17">
      <c r="A5680" s="92"/>
      <c r="B5680" s="88"/>
      <c r="C5680" s="88"/>
      <c r="D5680" s="88"/>
      <c r="E5680" s="88"/>
      <c r="F5680" s="88"/>
      <c r="G5680" s="88"/>
      <c r="H5680" s="88"/>
      <c r="I5680" s="88"/>
      <c r="J5680" s="88"/>
      <c r="K5680" s="88"/>
      <c r="L5680" s="88"/>
      <c r="M5680" s="88"/>
      <c r="N5680" s="88"/>
      <c r="O5680" s="88"/>
      <c r="P5680" s="88"/>
      <c r="Q5680" s="88"/>
    </row>
    <row r="5681" spans="1:17">
      <c r="A5681" s="92"/>
      <c r="B5681" s="88"/>
      <c r="C5681" s="88"/>
      <c r="D5681" s="88"/>
      <c r="E5681" s="88"/>
      <c r="F5681" s="88"/>
      <c r="G5681" s="88"/>
      <c r="H5681" s="88"/>
      <c r="I5681" s="88"/>
      <c r="J5681" s="88"/>
      <c r="K5681" s="88"/>
      <c r="L5681" s="88"/>
      <c r="M5681" s="88"/>
      <c r="N5681" s="88"/>
      <c r="O5681" s="88"/>
      <c r="P5681" s="88"/>
      <c r="Q5681" s="88"/>
    </row>
    <row r="5682" spans="1:17">
      <c r="A5682" s="92"/>
      <c r="B5682" s="88"/>
      <c r="C5682" s="88"/>
      <c r="D5682" s="88"/>
      <c r="E5682" s="88"/>
      <c r="F5682" s="88"/>
      <c r="G5682" s="88"/>
      <c r="H5682" s="88"/>
      <c r="I5682" s="88"/>
      <c r="J5682" s="88"/>
      <c r="K5682" s="88"/>
      <c r="L5682" s="88"/>
      <c r="M5682" s="88"/>
      <c r="N5682" s="88"/>
      <c r="O5682" s="88"/>
      <c r="P5682" s="88"/>
      <c r="Q5682" s="88"/>
    </row>
    <row r="5683" spans="1:17">
      <c r="A5683" s="92"/>
      <c r="B5683" s="88"/>
      <c r="C5683" s="88"/>
      <c r="D5683" s="88"/>
      <c r="E5683" s="88"/>
      <c r="F5683" s="88"/>
      <c r="G5683" s="88"/>
      <c r="H5683" s="88"/>
      <c r="I5683" s="88"/>
      <c r="J5683" s="88"/>
      <c r="K5683" s="88"/>
      <c r="L5683" s="88"/>
      <c r="M5683" s="88"/>
      <c r="N5683" s="88"/>
      <c r="O5683" s="88"/>
      <c r="P5683" s="88"/>
      <c r="Q5683" s="88"/>
    </row>
    <row r="5684" spans="1:17">
      <c r="A5684" s="92"/>
      <c r="B5684" s="88"/>
      <c r="C5684" s="88"/>
      <c r="D5684" s="88"/>
      <c r="E5684" s="88"/>
      <c r="F5684" s="88"/>
      <c r="G5684" s="88"/>
      <c r="H5684" s="88"/>
      <c r="I5684" s="88"/>
      <c r="J5684" s="88"/>
      <c r="K5684" s="88"/>
      <c r="L5684" s="88"/>
      <c r="M5684" s="88"/>
      <c r="N5684" s="88"/>
      <c r="O5684" s="88"/>
      <c r="P5684" s="88"/>
      <c r="Q5684" s="88"/>
    </row>
    <row r="5685" spans="1:17">
      <c r="A5685" s="92"/>
      <c r="B5685" s="88"/>
      <c r="C5685" s="88"/>
      <c r="D5685" s="88"/>
      <c r="E5685" s="88"/>
      <c r="F5685" s="88"/>
      <c r="G5685" s="88"/>
      <c r="H5685" s="88"/>
      <c r="I5685" s="88"/>
      <c r="J5685" s="88"/>
      <c r="K5685" s="88"/>
      <c r="L5685" s="88"/>
      <c r="M5685" s="88"/>
      <c r="N5685" s="88"/>
      <c r="O5685" s="88"/>
      <c r="P5685" s="88"/>
      <c r="Q5685" s="88"/>
    </row>
    <row r="5686" spans="1:17">
      <c r="A5686" s="92"/>
      <c r="B5686" s="88"/>
      <c r="C5686" s="88"/>
      <c r="D5686" s="88"/>
      <c r="E5686" s="88"/>
      <c r="F5686" s="88"/>
      <c r="G5686" s="88"/>
      <c r="H5686" s="88"/>
      <c r="I5686" s="88"/>
      <c r="J5686" s="88"/>
      <c r="K5686" s="88"/>
      <c r="L5686" s="88"/>
      <c r="M5686" s="88"/>
      <c r="N5686" s="88"/>
      <c r="O5686" s="88"/>
      <c r="P5686" s="88"/>
      <c r="Q5686" s="88"/>
    </row>
    <row r="5687" spans="1:17">
      <c r="A5687" s="92"/>
      <c r="B5687" s="88"/>
      <c r="C5687" s="88"/>
      <c r="D5687" s="88"/>
      <c r="E5687" s="88"/>
      <c r="F5687" s="88"/>
      <c r="G5687" s="88"/>
      <c r="H5687" s="88"/>
      <c r="I5687" s="88"/>
      <c r="J5687" s="88"/>
      <c r="K5687" s="88"/>
      <c r="L5687" s="88"/>
      <c r="M5687" s="88"/>
      <c r="N5687" s="88"/>
      <c r="O5687" s="88"/>
      <c r="P5687" s="88"/>
      <c r="Q5687" s="88"/>
    </row>
    <row r="5688" spans="1:17">
      <c r="A5688" s="92"/>
      <c r="B5688" s="88"/>
      <c r="C5688" s="88"/>
      <c r="D5688" s="88"/>
      <c r="E5688" s="88"/>
      <c r="F5688" s="88"/>
      <c r="G5688" s="88"/>
      <c r="H5688" s="88"/>
      <c r="I5688" s="88"/>
      <c r="J5688" s="88"/>
      <c r="K5688" s="88"/>
      <c r="L5688" s="88"/>
      <c r="M5688" s="88"/>
      <c r="N5688" s="88"/>
      <c r="O5688" s="88"/>
      <c r="P5688" s="88"/>
      <c r="Q5688" s="88"/>
    </row>
    <row r="5689" spans="1:17">
      <c r="A5689" s="92"/>
      <c r="B5689" s="88"/>
      <c r="C5689" s="88"/>
      <c r="D5689" s="88"/>
      <c r="E5689" s="88"/>
      <c r="F5689" s="88"/>
      <c r="G5689" s="88"/>
      <c r="H5689" s="88"/>
      <c r="I5689" s="88"/>
      <c r="J5689" s="88"/>
      <c r="K5689" s="88"/>
      <c r="L5689" s="88"/>
      <c r="M5689" s="88"/>
      <c r="N5689" s="88"/>
      <c r="O5689" s="88"/>
      <c r="P5689" s="88"/>
      <c r="Q5689" s="88"/>
    </row>
    <row r="5690" spans="1:17">
      <c r="A5690" s="92"/>
      <c r="B5690" s="88"/>
      <c r="C5690" s="88"/>
      <c r="D5690" s="88"/>
      <c r="E5690" s="88"/>
      <c r="F5690" s="88"/>
      <c r="G5690" s="88"/>
      <c r="H5690" s="88"/>
      <c r="I5690" s="88"/>
      <c r="J5690" s="88"/>
      <c r="K5690" s="88"/>
      <c r="L5690" s="88"/>
      <c r="M5690" s="88"/>
      <c r="N5690" s="88"/>
      <c r="O5690" s="88"/>
      <c r="P5690" s="88"/>
      <c r="Q5690" s="88"/>
    </row>
    <row r="5691" spans="1:17">
      <c r="A5691" s="92"/>
      <c r="B5691" s="88"/>
      <c r="C5691" s="88"/>
      <c r="D5691" s="88"/>
      <c r="E5691" s="88"/>
      <c r="F5691" s="88"/>
      <c r="G5691" s="88"/>
      <c r="H5691" s="88"/>
      <c r="I5691" s="88"/>
      <c r="J5691" s="88"/>
      <c r="K5691" s="88"/>
      <c r="L5691" s="88"/>
      <c r="M5691" s="88"/>
      <c r="N5691" s="88"/>
      <c r="O5691" s="88"/>
      <c r="P5691" s="88"/>
      <c r="Q5691" s="88"/>
    </row>
    <row r="5692" spans="1:17">
      <c r="A5692" s="92"/>
      <c r="B5692" s="88"/>
      <c r="C5692" s="88"/>
      <c r="D5692" s="88"/>
      <c r="E5692" s="88"/>
      <c r="F5692" s="88"/>
      <c r="G5692" s="88"/>
      <c r="H5692" s="88"/>
      <c r="I5692" s="88"/>
      <c r="J5692" s="88"/>
      <c r="K5692" s="88"/>
      <c r="L5692" s="88"/>
      <c r="M5692" s="88"/>
      <c r="N5692" s="88"/>
      <c r="O5692" s="88"/>
      <c r="P5692" s="88"/>
      <c r="Q5692" s="88"/>
    </row>
    <row r="5693" spans="1:17">
      <c r="A5693" s="92"/>
      <c r="B5693" s="88"/>
      <c r="C5693" s="88"/>
      <c r="D5693" s="88"/>
      <c r="E5693" s="88"/>
      <c r="F5693" s="88"/>
      <c r="G5693" s="88"/>
      <c r="H5693" s="88"/>
      <c r="I5693" s="88"/>
      <c r="J5693" s="88"/>
      <c r="K5693" s="88"/>
      <c r="L5693" s="88"/>
      <c r="M5693" s="88"/>
      <c r="N5693" s="88"/>
      <c r="O5693" s="88"/>
      <c r="P5693" s="88"/>
      <c r="Q5693" s="88"/>
    </row>
    <row r="5694" spans="1:17">
      <c r="A5694" s="92"/>
      <c r="B5694" s="88"/>
      <c r="C5694" s="88"/>
      <c r="D5694" s="88"/>
      <c r="E5694" s="88"/>
      <c r="F5694" s="88"/>
      <c r="G5694" s="88"/>
      <c r="H5694" s="88"/>
      <c r="I5694" s="88"/>
      <c r="J5694" s="88"/>
      <c r="K5694" s="88"/>
      <c r="L5694" s="88"/>
      <c r="M5694" s="88"/>
      <c r="N5694" s="88"/>
      <c r="O5694" s="88"/>
      <c r="P5694" s="88"/>
      <c r="Q5694" s="88"/>
    </row>
    <row r="5695" spans="1:17">
      <c r="A5695" s="92"/>
      <c r="B5695" s="88"/>
      <c r="C5695" s="88"/>
      <c r="D5695" s="88"/>
      <c r="E5695" s="88"/>
      <c r="F5695" s="88"/>
      <c r="G5695" s="88"/>
      <c r="H5695" s="88"/>
      <c r="I5695" s="88"/>
      <c r="J5695" s="88"/>
      <c r="K5695" s="88"/>
      <c r="L5695" s="88"/>
      <c r="M5695" s="88"/>
      <c r="N5695" s="88"/>
      <c r="O5695" s="88"/>
      <c r="P5695" s="88"/>
      <c r="Q5695" s="88"/>
    </row>
    <row r="5696" spans="1:17">
      <c r="A5696" s="92"/>
      <c r="B5696" s="88"/>
      <c r="C5696" s="88"/>
      <c r="D5696" s="88"/>
      <c r="E5696" s="88"/>
      <c r="F5696" s="88"/>
      <c r="G5696" s="88"/>
      <c r="H5696" s="88"/>
      <c r="I5696" s="88"/>
      <c r="J5696" s="88"/>
      <c r="K5696" s="88"/>
      <c r="L5696" s="88"/>
      <c r="M5696" s="88"/>
      <c r="N5696" s="88"/>
      <c r="O5696" s="88"/>
      <c r="P5696" s="88"/>
      <c r="Q5696" s="88"/>
    </row>
    <row r="5697" spans="1:17">
      <c r="A5697" s="92"/>
      <c r="B5697" s="88"/>
      <c r="C5697" s="88"/>
      <c r="D5697" s="88"/>
      <c r="E5697" s="88"/>
      <c r="F5697" s="88"/>
      <c r="G5697" s="88"/>
      <c r="H5697" s="88"/>
      <c r="I5697" s="88"/>
      <c r="J5697" s="88"/>
      <c r="K5697" s="88"/>
      <c r="L5697" s="88"/>
      <c r="M5697" s="88"/>
      <c r="N5697" s="88"/>
      <c r="O5697" s="88"/>
      <c r="P5697" s="88"/>
      <c r="Q5697" s="88"/>
    </row>
    <row r="5698" spans="1:17">
      <c r="A5698" s="92"/>
      <c r="B5698" s="88"/>
      <c r="C5698" s="88"/>
      <c r="D5698" s="88"/>
      <c r="E5698" s="88"/>
      <c r="F5698" s="88"/>
      <c r="G5698" s="88"/>
      <c r="H5698" s="88"/>
      <c r="I5698" s="88"/>
      <c r="J5698" s="88"/>
      <c r="K5698" s="88"/>
      <c r="L5698" s="88"/>
      <c r="M5698" s="88"/>
      <c r="N5698" s="88"/>
      <c r="O5698" s="88"/>
      <c r="P5698" s="88"/>
      <c r="Q5698" s="88"/>
    </row>
    <row r="5699" spans="1:17">
      <c r="A5699" s="92"/>
      <c r="B5699" s="88"/>
      <c r="C5699" s="88"/>
      <c r="D5699" s="88"/>
      <c r="E5699" s="88"/>
      <c r="F5699" s="88"/>
      <c r="G5699" s="88"/>
      <c r="H5699" s="88"/>
      <c r="I5699" s="88"/>
      <c r="J5699" s="88"/>
      <c r="K5699" s="88"/>
      <c r="L5699" s="88"/>
      <c r="M5699" s="88"/>
      <c r="N5699" s="88"/>
      <c r="O5699" s="88"/>
      <c r="P5699" s="88"/>
      <c r="Q5699" s="88"/>
    </row>
    <row r="5700" spans="1:17">
      <c r="A5700" s="92"/>
      <c r="B5700" s="88"/>
      <c r="C5700" s="88"/>
      <c r="D5700" s="88"/>
      <c r="E5700" s="88"/>
      <c r="F5700" s="88"/>
      <c r="G5700" s="88"/>
      <c r="H5700" s="88"/>
      <c r="I5700" s="88"/>
      <c r="J5700" s="88"/>
      <c r="K5700" s="88"/>
      <c r="L5700" s="88"/>
      <c r="M5700" s="88"/>
      <c r="N5700" s="88"/>
      <c r="O5700" s="88"/>
      <c r="P5700" s="88"/>
      <c r="Q5700" s="88"/>
    </row>
    <row r="5701" spans="1:17">
      <c r="A5701" s="92"/>
      <c r="B5701" s="88"/>
      <c r="C5701" s="88"/>
      <c r="D5701" s="88"/>
      <c r="E5701" s="88"/>
      <c r="F5701" s="88"/>
      <c r="G5701" s="88"/>
      <c r="H5701" s="88"/>
      <c r="I5701" s="88"/>
      <c r="J5701" s="88"/>
      <c r="K5701" s="88"/>
      <c r="L5701" s="88"/>
      <c r="M5701" s="88"/>
      <c r="N5701" s="88"/>
      <c r="O5701" s="88"/>
      <c r="P5701" s="88"/>
      <c r="Q5701" s="88"/>
    </row>
    <row r="5702" spans="1:17">
      <c r="A5702" s="92"/>
      <c r="B5702" s="88"/>
      <c r="C5702" s="88"/>
      <c r="D5702" s="88"/>
      <c r="E5702" s="88"/>
      <c r="F5702" s="88"/>
      <c r="G5702" s="88"/>
      <c r="H5702" s="88"/>
      <c r="I5702" s="88"/>
      <c r="J5702" s="88"/>
      <c r="K5702" s="88"/>
      <c r="L5702" s="88"/>
      <c r="M5702" s="88"/>
      <c r="N5702" s="88"/>
      <c r="O5702" s="88"/>
      <c r="P5702" s="88"/>
      <c r="Q5702" s="88"/>
    </row>
    <row r="5703" spans="1:17">
      <c r="A5703" s="92"/>
      <c r="B5703" s="88"/>
      <c r="C5703" s="88"/>
      <c r="D5703" s="88"/>
      <c r="E5703" s="88"/>
      <c r="F5703" s="88"/>
      <c r="G5703" s="88"/>
      <c r="H5703" s="88"/>
      <c r="I5703" s="88"/>
      <c r="J5703" s="88"/>
      <c r="K5703" s="88"/>
      <c r="L5703" s="88"/>
      <c r="M5703" s="88"/>
      <c r="N5703" s="88"/>
      <c r="O5703" s="88"/>
      <c r="P5703" s="88"/>
      <c r="Q5703" s="88"/>
    </row>
    <row r="5704" spans="1:17">
      <c r="A5704" s="92"/>
      <c r="B5704" s="88"/>
      <c r="C5704" s="88"/>
      <c r="D5704" s="88"/>
      <c r="E5704" s="88"/>
      <c r="F5704" s="88"/>
      <c r="G5704" s="88"/>
      <c r="H5704" s="88"/>
      <c r="I5704" s="88"/>
      <c r="J5704" s="88"/>
      <c r="K5704" s="88"/>
      <c r="L5704" s="88"/>
      <c r="M5704" s="88"/>
      <c r="N5704" s="88"/>
      <c r="O5704" s="88"/>
      <c r="P5704" s="88"/>
      <c r="Q5704" s="88"/>
    </row>
    <row r="5705" spans="1:17">
      <c r="A5705" s="92"/>
      <c r="B5705" s="88"/>
      <c r="C5705" s="88"/>
      <c r="D5705" s="88"/>
      <c r="E5705" s="88"/>
      <c r="F5705" s="88"/>
      <c r="G5705" s="88"/>
      <c r="H5705" s="88"/>
      <c r="I5705" s="88"/>
      <c r="J5705" s="88"/>
      <c r="K5705" s="88"/>
      <c r="L5705" s="88"/>
      <c r="M5705" s="88"/>
      <c r="N5705" s="88"/>
      <c r="O5705" s="88"/>
      <c r="P5705" s="88"/>
      <c r="Q5705" s="88"/>
    </row>
    <row r="5706" spans="1:17">
      <c r="A5706" s="92"/>
      <c r="B5706" s="88"/>
      <c r="C5706" s="88"/>
      <c r="D5706" s="88"/>
      <c r="E5706" s="88"/>
      <c r="F5706" s="88"/>
      <c r="G5706" s="88"/>
      <c r="H5706" s="88"/>
      <c r="I5706" s="88"/>
      <c r="J5706" s="88"/>
      <c r="K5706" s="88"/>
      <c r="L5706" s="88"/>
      <c r="M5706" s="88"/>
      <c r="N5706" s="88"/>
      <c r="O5706" s="88"/>
      <c r="P5706" s="88"/>
      <c r="Q5706" s="88"/>
    </row>
    <row r="5707" spans="1:17">
      <c r="A5707" s="92"/>
      <c r="B5707" s="88"/>
      <c r="C5707" s="88"/>
      <c r="D5707" s="88"/>
      <c r="E5707" s="88"/>
      <c r="F5707" s="88"/>
      <c r="G5707" s="88"/>
      <c r="H5707" s="88"/>
      <c r="I5707" s="88"/>
      <c r="J5707" s="88"/>
      <c r="K5707" s="88"/>
      <c r="L5707" s="88"/>
      <c r="M5707" s="88"/>
      <c r="N5707" s="88"/>
      <c r="O5707" s="88"/>
      <c r="P5707" s="88"/>
      <c r="Q5707" s="88"/>
    </row>
    <row r="5708" spans="1:17">
      <c r="A5708" s="92"/>
      <c r="B5708" s="88"/>
      <c r="C5708" s="88"/>
      <c r="D5708" s="88"/>
      <c r="E5708" s="88"/>
      <c r="F5708" s="88"/>
      <c r="G5708" s="88"/>
      <c r="H5708" s="88"/>
      <c r="I5708" s="88"/>
      <c r="J5708" s="88"/>
      <c r="K5708" s="88"/>
      <c r="L5708" s="88"/>
      <c r="M5708" s="88"/>
      <c r="N5708" s="88"/>
      <c r="O5708" s="88"/>
      <c r="P5708" s="88"/>
      <c r="Q5708" s="88"/>
    </row>
    <row r="5709" spans="1:17">
      <c r="A5709" s="92"/>
      <c r="B5709" s="88"/>
      <c r="C5709" s="88"/>
      <c r="D5709" s="88"/>
      <c r="E5709" s="88"/>
      <c r="F5709" s="88"/>
      <c r="G5709" s="88"/>
      <c r="H5709" s="88"/>
      <c r="I5709" s="88"/>
      <c r="J5709" s="88"/>
      <c r="K5709" s="88"/>
      <c r="L5709" s="88"/>
      <c r="M5709" s="88"/>
      <c r="N5709" s="88"/>
      <c r="O5709" s="88"/>
      <c r="P5709" s="88"/>
      <c r="Q5709" s="88"/>
    </row>
    <row r="5710" spans="1:17">
      <c r="A5710" s="92"/>
      <c r="B5710" s="88"/>
      <c r="C5710" s="88"/>
      <c r="D5710" s="88"/>
      <c r="E5710" s="88"/>
      <c r="F5710" s="88"/>
      <c r="G5710" s="88"/>
      <c r="H5710" s="88"/>
      <c r="I5710" s="88"/>
      <c r="J5710" s="88"/>
      <c r="K5710" s="88"/>
      <c r="L5710" s="88"/>
      <c r="M5710" s="88"/>
      <c r="N5710" s="88"/>
      <c r="O5710" s="88"/>
      <c r="P5710" s="88"/>
      <c r="Q5710" s="88"/>
    </row>
    <row r="5711" spans="1:17">
      <c r="A5711" s="92"/>
      <c r="B5711" s="88"/>
      <c r="C5711" s="88"/>
      <c r="D5711" s="88"/>
      <c r="E5711" s="88"/>
      <c r="F5711" s="88"/>
      <c r="G5711" s="88"/>
      <c r="H5711" s="88"/>
      <c r="I5711" s="88"/>
      <c r="J5711" s="88"/>
      <c r="K5711" s="88"/>
      <c r="L5711" s="88"/>
      <c r="M5711" s="88"/>
      <c r="N5711" s="88"/>
      <c r="O5711" s="88"/>
      <c r="P5711" s="88"/>
      <c r="Q5711" s="88"/>
    </row>
    <row r="5712" spans="1:17">
      <c r="A5712" s="92"/>
      <c r="B5712" s="88"/>
      <c r="C5712" s="88"/>
      <c r="D5712" s="88"/>
      <c r="E5712" s="88"/>
      <c r="F5712" s="88"/>
      <c r="G5712" s="88"/>
      <c r="H5712" s="88"/>
      <c r="I5712" s="88"/>
      <c r="J5712" s="88"/>
      <c r="K5712" s="88"/>
      <c r="L5712" s="88"/>
      <c r="M5712" s="88"/>
      <c r="N5712" s="88"/>
      <c r="O5712" s="88"/>
      <c r="P5712" s="88"/>
      <c r="Q5712" s="88"/>
    </row>
    <row r="5713" spans="1:17">
      <c r="A5713" s="92"/>
      <c r="B5713" s="88"/>
      <c r="C5713" s="88"/>
      <c r="D5713" s="88"/>
      <c r="E5713" s="88"/>
      <c r="F5713" s="88"/>
      <c r="G5713" s="88"/>
      <c r="H5713" s="88"/>
      <c r="I5713" s="88"/>
      <c r="J5713" s="88"/>
      <c r="K5713" s="88"/>
      <c r="L5713" s="88"/>
      <c r="M5713" s="88"/>
      <c r="N5713" s="88"/>
      <c r="O5713" s="88"/>
      <c r="P5713" s="88"/>
      <c r="Q5713" s="88"/>
    </row>
    <row r="5714" spans="1:17">
      <c r="A5714" s="92"/>
      <c r="B5714" s="88"/>
      <c r="C5714" s="88"/>
      <c r="D5714" s="88"/>
      <c r="E5714" s="88"/>
      <c r="F5714" s="88"/>
      <c r="G5714" s="88"/>
      <c r="H5714" s="88"/>
      <c r="I5714" s="88"/>
      <c r="J5714" s="88"/>
      <c r="K5714" s="88"/>
      <c r="L5714" s="88"/>
      <c r="M5714" s="88"/>
      <c r="N5714" s="88"/>
      <c r="O5714" s="88"/>
      <c r="P5714" s="88"/>
      <c r="Q5714" s="88"/>
    </row>
    <row r="5715" spans="1:17">
      <c r="A5715" s="92"/>
      <c r="B5715" s="88"/>
      <c r="C5715" s="88"/>
      <c r="D5715" s="88"/>
      <c r="E5715" s="88"/>
      <c r="F5715" s="88"/>
      <c r="G5715" s="88"/>
      <c r="H5715" s="88"/>
      <c r="I5715" s="88"/>
      <c r="J5715" s="88"/>
      <c r="K5715" s="88"/>
      <c r="L5715" s="88"/>
      <c r="M5715" s="88"/>
      <c r="N5715" s="88"/>
      <c r="O5715" s="88"/>
      <c r="P5715" s="88"/>
      <c r="Q5715" s="88"/>
    </row>
    <row r="5716" spans="1:17">
      <c r="A5716" s="92"/>
      <c r="B5716" s="88"/>
      <c r="C5716" s="88"/>
      <c r="D5716" s="88"/>
      <c r="E5716" s="88"/>
      <c r="F5716" s="88"/>
      <c r="G5716" s="88"/>
      <c r="H5716" s="88"/>
      <c r="I5716" s="88"/>
      <c r="J5716" s="88"/>
      <c r="K5716" s="88"/>
      <c r="L5716" s="88"/>
      <c r="M5716" s="88"/>
      <c r="N5716" s="88"/>
      <c r="O5716" s="88"/>
      <c r="P5716" s="88"/>
      <c r="Q5716" s="88"/>
    </row>
    <row r="5717" spans="1:17">
      <c r="A5717" s="92"/>
      <c r="B5717" s="88"/>
      <c r="C5717" s="88"/>
      <c r="D5717" s="88"/>
      <c r="E5717" s="88"/>
      <c r="F5717" s="88"/>
      <c r="G5717" s="88"/>
      <c r="H5717" s="88"/>
      <c r="I5717" s="88"/>
      <c r="J5717" s="88"/>
      <c r="K5717" s="88"/>
      <c r="L5717" s="88"/>
      <c r="M5717" s="88"/>
      <c r="N5717" s="88"/>
      <c r="O5717" s="88"/>
      <c r="P5717" s="88"/>
      <c r="Q5717" s="88"/>
    </row>
    <row r="5718" spans="1:17">
      <c r="A5718" s="92"/>
      <c r="B5718" s="88"/>
      <c r="C5718" s="88"/>
      <c r="D5718" s="88"/>
      <c r="E5718" s="88"/>
      <c r="F5718" s="88"/>
      <c r="G5718" s="88"/>
      <c r="H5718" s="88"/>
      <c r="I5718" s="88"/>
      <c r="J5718" s="88"/>
      <c r="K5718" s="88"/>
      <c r="L5718" s="88"/>
      <c r="M5718" s="88"/>
      <c r="N5718" s="88"/>
      <c r="O5718" s="88"/>
      <c r="P5718" s="88"/>
      <c r="Q5718" s="88"/>
    </row>
    <row r="5719" spans="1:17">
      <c r="A5719" s="92"/>
      <c r="B5719" s="88"/>
      <c r="C5719" s="88"/>
      <c r="D5719" s="88"/>
      <c r="E5719" s="88"/>
      <c r="F5719" s="88"/>
      <c r="G5719" s="88"/>
      <c r="H5719" s="88"/>
      <c r="I5719" s="88"/>
      <c r="J5719" s="88"/>
      <c r="K5719" s="88"/>
      <c r="L5719" s="88"/>
      <c r="M5719" s="88"/>
      <c r="N5719" s="88"/>
      <c r="O5719" s="88"/>
      <c r="P5719" s="88"/>
      <c r="Q5719" s="88"/>
    </row>
    <row r="5720" spans="1:17">
      <c r="A5720" s="92"/>
      <c r="B5720" s="88"/>
      <c r="C5720" s="88"/>
      <c r="D5720" s="88"/>
      <c r="E5720" s="88"/>
      <c r="F5720" s="88"/>
      <c r="G5720" s="88"/>
      <c r="H5720" s="88"/>
      <c r="I5720" s="88"/>
      <c r="J5720" s="88"/>
      <c r="K5720" s="88"/>
      <c r="L5720" s="88"/>
      <c r="M5720" s="88"/>
      <c r="N5720" s="88"/>
      <c r="O5720" s="88"/>
      <c r="P5720" s="88"/>
      <c r="Q5720" s="88"/>
    </row>
    <row r="5721" spans="1:17">
      <c r="A5721" s="92"/>
      <c r="B5721" s="88"/>
      <c r="C5721" s="88"/>
      <c r="D5721" s="88"/>
      <c r="E5721" s="88"/>
      <c r="F5721" s="88"/>
      <c r="G5721" s="88"/>
      <c r="H5721" s="88"/>
      <c r="I5721" s="88"/>
      <c r="J5721" s="88"/>
      <c r="K5721" s="88"/>
      <c r="L5721" s="88"/>
      <c r="M5721" s="88"/>
      <c r="N5721" s="88"/>
      <c r="O5721" s="88"/>
      <c r="P5721" s="88"/>
      <c r="Q5721" s="88"/>
    </row>
    <row r="5722" spans="1:17">
      <c r="A5722" s="92"/>
      <c r="B5722" s="88"/>
      <c r="C5722" s="88"/>
      <c r="D5722" s="88"/>
      <c r="E5722" s="88"/>
      <c r="F5722" s="88"/>
      <c r="G5722" s="88"/>
      <c r="H5722" s="88"/>
      <c r="I5722" s="88"/>
      <c r="J5722" s="88"/>
      <c r="K5722" s="88"/>
      <c r="L5722" s="88"/>
      <c r="M5722" s="88"/>
      <c r="N5722" s="88"/>
      <c r="O5722" s="88"/>
      <c r="P5722" s="88"/>
      <c r="Q5722" s="88"/>
    </row>
    <row r="5723" spans="1:17">
      <c r="A5723" s="92"/>
      <c r="B5723" s="88"/>
      <c r="C5723" s="88"/>
      <c r="D5723" s="88"/>
      <c r="E5723" s="88"/>
      <c r="F5723" s="88"/>
      <c r="G5723" s="88"/>
      <c r="H5723" s="88"/>
      <c r="I5723" s="88"/>
      <c r="J5723" s="88"/>
      <c r="K5723" s="88"/>
      <c r="L5723" s="88"/>
      <c r="M5723" s="88"/>
      <c r="N5723" s="88"/>
      <c r="O5723" s="88"/>
      <c r="P5723" s="88"/>
      <c r="Q5723" s="88"/>
    </row>
    <row r="5724" spans="1:17">
      <c r="A5724" s="92"/>
      <c r="B5724" s="88"/>
      <c r="C5724" s="88"/>
      <c r="D5724" s="88"/>
      <c r="E5724" s="88"/>
      <c r="F5724" s="88"/>
      <c r="G5724" s="88"/>
      <c r="H5724" s="88"/>
      <c r="I5724" s="88"/>
      <c r="J5724" s="88"/>
      <c r="K5724" s="88"/>
      <c r="L5724" s="88"/>
      <c r="M5724" s="88"/>
      <c r="N5724" s="88"/>
      <c r="O5724" s="88"/>
      <c r="P5724" s="88"/>
      <c r="Q5724" s="88"/>
    </row>
    <row r="5725" spans="1:17">
      <c r="A5725" s="92"/>
      <c r="B5725" s="88"/>
      <c r="C5725" s="88"/>
      <c r="D5725" s="88"/>
      <c r="E5725" s="88"/>
      <c r="F5725" s="88"/>
      <c r="G5725" s="88"/>
      <c r="H5725" s="88"/>
      <c r="I5725" s="88"/>
      <c r="J5725" s="88"/>
      <c r="K5725" s="88"/>
      <c r="L5725" s="88"/>
      <c r="M5725" s="88"/>
      <c r="N5725" s="88"/>
      <c r="O5725" s="88"/>
      <c r="P5725" s="88"/>
      <c r="Q5725" s="88"/>
    </row>
    <row r="5726" spans="1:17">
      <c r="A5726" s="92"/>
      <c r="B5726" s="88"/>
      <c r="C5726" s="88"/>
      <c r="D5726" s="88"/>
      <c r="E5726" s="88"/>
      <c r="F5726" s="88"/>
      <c r="G5726" s="88"/>
      <c r="H5726" s="88"/>
      <c r="I5726" s="88"/>
      <c r="J5726" s="88"/>
      <c r="K5726" s="88"/>
      <c r="L5726" s="88"/>
      <c r="M5726" s="88"/>
      <c r="N5726" s="88"/>
      <c r="O5726" s="88"/>
      <c r="P5726" s="88"/>
      <c r="Q5726" s="88"/>
    </row>
    <row r="5727" spans="1:17">
      <c r="A5727" s="92"/>
      <c r="B5727" s="88"/>
      <c r="C5727" s="88"/>
      <c r="D5727" s="88"/>
      <c r="E5727" s="88"/>
      <c r="F5727" s="88"/>
      <c r="G5727" s="88"/>
      <c r="H5727" s="88"/>
      <c r="I5727" s="88"/>
      <c r="J5727" s="88"/>
      <c r="K5727" s="88"/>
      <c r="L5727" s="88"/>
      <c r="M5727" s="88"/>
      <c r="N5727" s="88"/>
      <c r="O5727" s="88"/>
      <c r="P5727" s="88"/>
      <c r="Q5727" s="88"/>
    </row>
    <row r="5728" spans="1:17">
      <c r="A5728" s="92"/>
      <c r="B5728" s="88"/>
      <c r="C5728" s="88"/>
      <c r="D5728" s="88"/>
      <c r="E5728" s="88"/>
      <c r="F5728" s="88"/>
      <c r="G5728" s="88"/>
      <c r="H5728" s="88"/>
      <c r="I5728" s="88"/>
      <c r="J5728" s="88"/>
      <c r="K5728" s="88"/>
      <c r="L5728" s="88"/>
      <c r="M5728" s="88"/>
      <c r="N5728" s="88"/>
      <c r="O5728" s="88"/>
      <c r="P5728" s="88"/>
      <c r="Q5728" s="88"/>
    </row>
    <row r="5729" spans="1:17">
      <c r="A5729" s="92"/>
      <c r="B5729" s="88"/>
      <c r="C5729" s="88"/>
      <c r="D5729" s="88"/>
      <c r="E5729" s="88"/>
      <c r="F5729" s="88"/>
      <c r="G5729" s="88"/>
      <c r="H5729" s="88"/>
      <c r="I5729" s="88"/>
      <c r="J5729" s="88"/>
      <c r="K5729" s="88"/>
      <c r="L5729" s="88"/>
      <c r="M5729" s="88"/>
      <c r="N5729" s="88"/>
      <c r="O5729" s="88"/>
      <c r="P5729" s="88"/>
      <c r="Q5729" s="88"/>
    </row>
    <row r="5730" spans="1:17">
      <c r="A5730" s="92"/>
      <c r="B5730" s="88"/>
      <c r="C5730" s="88"/>
      <c r="D5730" s="88"/>
      <c r="E5730" s="88"/>
      <c r="F5730" s="88"/>
      <c r="G5730" s="88"/>
      <c r="H5730" s="88"/>
      <c r="I5730" s="88"/>
      <c r="J5730" s="88"/>
      <c r="K5730" s="88"/>
      <c r="L5730" s="88"/>
      <c r="M5730" s="88"/>
      <c r="N5730" s="88"/>
      <c r="O5730" s="88"/>
      <c r="P5730" s="88"/>
      <c r="Q5730" s="88"/>
    </row>
    <row r="5731" spans="1:17">
      <c r="A5731" s="92"/>
      <c r="B5731" s="88"/>
      <c r="C5731" s="88"/>
      <c r="D5731" s="88"/>
      <c r="E5731" s="88"/>
      <c r="F5731" s="88"/>
      <c r="G5731" s="88"/>
      <c r="H5731" s="88"/>
      <c r="I5731" s="88"/>
      <c r="J5731" s="88"/>
      <c r="K5731" s="88"/>
      <c r="L5731" s="88"/>
      <c r="M5731" s="88"/>
      <c r="N5731" s="88"/>
      <c r="O5731" s="88"/>
      <c r="P5731" s="88"/>
      <c r="Q5731" s="88"/>
    </row>
    <row r="5732" spans="1:17">
      <c r="A5732" s="92"/>
      <c r="B5732" s="88"/>
      <c r="C5732" s="88"/>
      <c r="D5732" s="88"/>
      <c r="E5732" s="88"/>
      <c r="F5732" s="88"/>
      <c r="G5732" s="88"/>
      <c r="H5732" s="88"/>
      <c r="I5732" s="88"/>
      <c r="J5732" s="88"/>
      <c r="K5732" s="88"/>
      <c r="L5732" s="88"/>
      <c r="M5732" s="88"/>
      <c r="N5732" s="88"/>
      <c r="O5732" s="88"/>
      <c r="P5732" s="88"/>
      <c r="Q5732" s="88"/>
    </row>
    <row r="5733" spans="1:17">
      <c r="A5733" s="92"/>
      <c r="B5733" s="88"/>
      <c r="C5733" s="88"/>
      <c r="D5733" s="88"/>
      <c r="E5733" s="88"/>
      <c r="F5733" s="88"/>
      <c r="G5733" s="88"/>
      <c r="H5733" s="88"/>
      <c r="I5733" s="88"/>
      <c r="J5733" s="88"/>
      <c r="K5733" s="88"/>
      <c r="L5733" s="88"/>
      <c r="M5733" s="88"/>
      <c r="N5733" s="88"/>
      <c r="O5733" s="88"/>
      <c r="P5733" s="88"/>
      <c r="Q5733" s="88"/>
    </row>
    <row r="5734" spans="1:17">
      <c r="A5734" s="92"/>
      <c r="B5734" s="88"/>
      <c r="C5734" s="88"/>
      <c r="D5734" s="88"/>
      <c r="E5734" s="88"/>
      <c r="F5734" s="88"/>
      <c r="G5734" s="88"/>
      <c r="H5734" s="88"/>
      <c r="I5734" s="88"/>
      <c r="J5734" s="88"/>
      <c r="K5734" s="88"/>
      <c r="L5734" s="88"/>
      <c r="M5734" s="88"/>
      <c r="N5734" s="88"/>
      <c r="O5734" s="88"/>
      <c r="P5734" s="88"/>
      <c r="Q5734" s="88"/>
    </row>
    <row r="5735" spans="1:17">
      <c r="A5735" s="92"/>
      <c r="B5735" s="88"/>
      <c r="C5735" s="88"/>
      <c r="D5735" s="88"/>
      <c r="E5735" s="88"/>
      <c r="F5735" s="88"/>
      <c r="G5735" s="88"/>
      <c r="H5735" s="88"/>
      <c r="I5735" s="88"/>
      <c r="J5735" s="88"/>
      <c r="K5735" s="88"/>
      <c r="L5735" s="88"/>
      <c r="M5735" s="88"/>
      <c r="N5735" s="88"/>
      <c r="O5735" s="88"/>
      <c r="P5735" s="88"/>
      <c r="Q5735" s="88"/>
    </row>
    <row r="5736" spans="1:17">
      <c r="A5736" s="92"/>
      <c r="B5736" s="88"/>
      <c r="C5736" s="88"/>
      <c r="D5736" s="88"/>
      <c r="E5736" s="88"/>
      <c r="F5736" s="88"/>
      <c r="G5736" s="88"/>
      <c r="H5736" s="88"/>
      <c r="I5736" s="88"/>
      <c r="J5736" s="88"/>
      <c r="K5736" s="88"/>
      <c r="L5736" s="88"/>
      <c r="M5736" s="88"/>
      <c r="N5736" s="88"/>
      <c r="O5736" s="88"/>
      <c r="P5736" s="88"/>
      <c r="Q5736" s="88"/>
    </row>
    <row r="5737" spans="1:17">
      <c r="A5737" s="92"/>
      <c r="B5737" s="88"/>
      <c r="C5737" s="88"/>
      <c r="D5737" s="88"/>
      <c r="E5737" s="88"/>
      <c r="F5737" s="88"/>
      <c r="G5737" s="88"/>
      <c r="H5737" s="88"/>
      <c r="I5737" s="88"/>
      <c r="J5737" s="88"/>
      <c r="K5737" s="88"/>
      <c r="L5737" s="88"/>
      <c r="M5737" s="88"/>
      <c r="N5737" s="88"/>
      <c r="O5737" s="88"/>
      <c r="P5737" s="88"/>
      <c r="Q5737" s="88"/>
    </row>
    <row r="5738" spans="1:17">
      <c r="A5738" s="92"/>
      <c r="B5738" s="88"/>
      <c r="C5738" s="88"/>
      <c r="D5738" s="88"/>
      <c r="E5738" s="88"/>
      <c r="F5738" s="88"/>
      <c r="G5738" s="88"/>
      <c r="H5738" s="88"/>
      <c r="I5738" s="88"/>
      <c r="J5738" s="88"/>
      <c r="K5738" s="88"/>
      <c r="L5738" s="88"/>
      <c r="M5738" s="88"/>
      <c r="N5738" s="88"/>
      <c r="O5738" s="88"/>
      <c r="P5738" s="88"/>
      <c r="Q5738" s="88"/>
    </row>
    <row r="5739" spans="1:17">
      <c r="A5739" s="92"/>
      <c r="B5739" s="88"/>
      <c r="C5739" s="88"/>
      <c r="D5739" s="88"/>
      <c r="E5739" s="88"/>
      <c r="F5739" s="88"/>
      <c r="G5739" s="88"/>
      <c r="H5739" s="88"/>
      <c r="I5739" s="88"/>
      <c r="J5739" s="88"/>
      <c r="K5739" s="88"/>
      <c r="L5739" s="88"/>
      <c r="M5739" s="88"/>
      <c r="N5739" s="88"/>
      <c r="O5739" s="88"/>
      <c r="P5739" s="88"/>
      <c r="Q5739" s="88"/>
    </row>
    <row r="5740" spans="1:17">
      <c r="A5740" s="92"/>
      <c r="B5740" s="88"/>
      <c r="C5740" s="88"/>
      <c r="D5740" s="88"/>
      <c r="E5740" s="88"/>
      <c r="F5740" s="88"/>
      <c r="G5740" s="88"/>
      <c r="H5740" s="88"/>
      <c r="I5740" s="88"/>
      <c r="J5740" s="88"/>
      <c r="K5740" s="88"/>
      <c r="L5740" s="88"/>
      <c r="M5740" s="88"/>
      <c r="N5740" s="88"/>
      <c r="O5740" s="88"/>
      <c r="P5740" s="88"/>
      <c r="Q5740" s="88"/>
    </row>
    <row r="5741" spans="1:17">
      <c r="A5741" s="92"/>
      <c r="B5741" s="88"/>
      <c r="C5741" s="88"/>
      <c r="D5741" s="88"/>
      <c r="E5741" s="88"/>
      <c r="F5741" s="88"/>
      <c r="G5741" s="88"/>
      <c r="H5741" s="88"/>
      <c r="I5741" s="88"/>
      <c r="J5741" s="88"/>
      <c r="K5741" s="88"/>
      <c r="L5741" s="88"/>
      <c r="M5741" s="88"/>
      <c r="N5741" s="88"/>
      <c r="O5741" s="88"/>
      <c r="P5741" s="88"/>
      <c r="Q5741" s="88"/>
    </row>
    <row r="5742" spans="1:17">
      <c r="A5742" s="92"/>
      <c r="B5742" s="88"/>
      <c r="C5742" s="88"/>
      <c r="D5742" s="88"/>
      <c r="E5742" s="88"/>
      <c r="F5742" s="88"/>
      <c r="G5742" s="88"/>
      <c r="H5742" s="88"/>
      <c r="I5742" s="88"/>
      <c r="J5742" s="88"/>
      <c r="K5742" s="88"/>
      <c r="L5742" s="88"/>
      <c r="M5742" s="88"/>
      <c r="N5742" s="88"/>
      <c r="O5742" s="88"/>
      <c r="P5742" s="88"/>
      <c r="Q5742" s="88"/>
    </row>
    <row r="5743" spans="1:17">
      <c r="A5743" s="92"/>
      <c r="B5743" s="88"/>
      <c r="C5743" s="88"/>
      <c r="D5743" s="88"/>
      <c r="E5743" s="88"/>
      <c r="F5743" s="88"/>
      <c r="G5743" s="88"/>
      <c r="H5743" s="88"/>
      <c r="I5743" s="88"/>
      <c r="J5743" s="88"/>
      <c r="K5743" s="88"/>
      <c r="L5743" s="88"/>
      <c r="M5743" s="88"/>
      <c r="N5743" s="88"/>
      <c r="O5743" s="88"/>
      <c r="P5743" s="88"/>
      <c r="Q5743" s="88"/>
    </row>
    <row r="5744" spans="1:17">
      <c r="A5744" s="92"/>
      <c r="B5744" s="88"/>
      <c r="C5744" s="88"/>
      <c r="D5744" s="88"/>
      <c r="E5744" s="88"/>
      <c r="F5744" s="88"/>
      <c r="G5744" s="88"/>
      <c r="H5744" s="88"/>
      <c r="I5744" s="88"/>
      <c r="J5744" s="88"/>
      <c r="K5744" s="88"/>
      <c r="L5744" s="88"/>
      <c r="M5744" s="88"/>
      <c r="N5744" s="88"/>
      <c r="O5744" s="88"/>
      <c r="P5744" s="88"/>
      <c r="Q5744" s="88"/>
    </row>
    <row r="5745" spans="1:17">
      <c r="A5745" s="92"/>
      <c r="B5745" s="88"/>
      <c r="C5745" s="88"/>
      <c r="D5745" s="88"/>
      <c r="E5745" s="88"/>
      <c r="F5745" s="88"/>
      <c r="G5745" s="88"/>
      <c r="H5745" s="88"/>
      <c r="I5745" s="88"/>
      <c r="J5745" s="88"/>
      <c r="K5745" s="88"/>
      <c r="L5745" s="88"/>
      <c r="M5745" s="88"/>
      <c r="N5745" s="88"/>
      <c r="O5745" s="88"/>
      <c r="P5745" s="88"/>
      <c r="Q5745" s="88"/>
    </row>
    <row r="5746" spans="1:17">
      <c r="A5746" s="92"/>
      <c r="B5746" s="88"/>
      <c r="C5746" s="88"/>
      <c r="D5746" s="88"/>
      <c r="E5746" s="88"/>
      <c r="F5746" s="88"/>
      <c r="G5746" s="88"/>
      <c r="H5746" s="88"/>
      <c r="I5746" s="88"/>
      <c r="J5746" s="88"/>
      <c r="K5746" s="88"/>
      <c r="L5746" s="88"/>
      <c r="M5746" s="88"/>
      <c r="N5746" s="88"/>
      <c r="O5746" s="88"/>
      <c r="P5746" s="88"/>
      <c r="Q5746" s="88"/>
    </row>
    <row r="5747" spans="1:17">
      <c r="A5747" s="92"/>
      <c r="B5747" s="88"/>
      <c r="C5747" s="88"/>
      <c r="D5747" s="88"/>
      <c r="E5747" s="88"/>
      <c r="F5747" s="88"/>
      <c r="G5747" s="88"/>
      <c r="H5747" s="88"/>
      <c r="I5747" s="88"/>
      <c r="J5747" s="88"/>
      <c r="K5747" s="88"/>
      <c r="L5747" s="88"/>
      <c r="M5747" s="88"/>
      <c r="N5747" s="88"/>
      <c r="O5747" s="88"/>
      <c r="P5747" s="88"/>
      <c r="Q5747" s="88"/>
    </row>
    <row r="5748" spans="1:17">
      <c r="A5748" s="92"/>
      <c r="B5748" s="88"/>
      <c r="C5748" s="88"/>
      <c r="D5748" s="88"/>
      <c r="E5748" s="88"/>
      <c r="F5748" s="88"/>
      <c r="G5748" s="88"/>
      <c r="H5748" s="88"/>
      <c r="I5748" s="88"/>
      <c r="J5748" s="88"/>
      <c r="K5748" s="88"/>
      <c r="L5748" s="88"/>
      <c r="M5748" s="88"/>
      <c r="N5748" s="88"/>
      <c r="O5748" s="88"/>
      <c r="P5748" s="88"/>
      <c r="Q5748" s="88"/>
    </row>
    <row r="5749" spans="1:17">
      <c r="A5749" s="92"/>
      <c r="B5749" s="88"/>
      <c r="C5749" s="88"/>
      <c r="D5749" s="88"/>
      <c r="E5749" s="88"/>
      <c r="F5749" s="88"/>
      <c r="G5749" s="88"/>
      <c r="H5749" s="88"/>
      <c r="I5749" s="88"/>
      <c r="J5749" s="88"/>
      <c r="K5749" s="88"/>
      <c r="L5749" s="88"/>
      <c r="M5749" s="88"/>
      <c r="N5749" s="88"/>
      <c r="O5749" s="88"/>
      <c r="P5749" s="88"/>
      <c r="Q5749" s="88"/>
    </row>
    <row r="5750" spans="1:17">
      <c r="A5750" s="92"/>
      <c r="B5750" s="88"/>
      <c r="C5750" s="88"/>
      <c r="D5750" s="88"/>
      <c r="E5750" s="88"/>
      <c r="F5750" s="88"/>
      <c r="G5750" s="88"/>
      <c r="H5750" s="88"/>
      <c r="I5750" s="88"/>
      <c r="J5750" s="88"/>
      <c r="K5750" s="88"/>
      <c r="L5750" s="88"/>
      <c r="M5750" s="88"/>
      <c r="N5750" s="88"/>
      <c r="O5750" s="88"/>
      <c r="P5750" s="88"/>
      <c r="Q5750" s="88"/>
    </row>
    <row r="5751" spans="1:17">
      <c r="A5751" s="92"/>
      <c r="B5751" s="88"/>
      <c r="C5751" s="88"/>
      <c r="D5751" s="88"/>
      <c r="E5751" s="88"/>
      <c r="F5751" s="88"/>
      <c r="G5751" s="88"/>
      <c r="H5751" s="88"/>
      <c r="I5751" s="88"/>
      <c r="J5751" s="88"/>
      <c r="K5751" s="88"/>
      <c r="L5751" s="88"/>
      <c r="M5751" s="88"/>
      <c r="N5751" s="88"/>
      <c r="O5751" s="88"/>
      <c r="P5751" s="88"/>
      <c r="Q5751" s="88"/>
    </row>
    <row r="5752" spans="1:17">
      <c r="A5752" s="92"/>
      <c r="B5752" s="88"/>
      <c r="C5752" s="88"/>
      <c r="D5752" s="88"/>
      <c r="E5752" s="88"/>
      <c r="F5752" s="88"/>
      <c r="G5752" s="88"/>
      <c r="H5752" s="88"/>
      <c r="I5752" s="88"/>
      <c r="J5752" s="88"/>
      <c r="K5752" s="88"/>
      <c r="L5752" s="88"/>
      <c r="M5752" s="88"/>
      <c r="N5752" s="88"/>
      <c r="O5752" s="88"/>
      <c r="P5752" s="88"/>
      <c r="Q5752" s="88"/>
    </row>
    <row r="5753" spans="1:17">
      <c r="A5753" s="92"/>
      <c r="B5753" s="88"/>
      <c r="C5753" s="88"/>
      <c r="D5753" s="88"/>
      <c r="E5753" s="88"/>
      <c r="F5753" s="88"/>
      <c r="G5753" s="88"/>
      <c r="H5753" s="88"/>
      <c r="I5753" s="88"/>
      <c r="J5753" s="88"/>
      <c r="K5753" s="88"/>
      <c r="L5753" s="88"/>
      <c r="M5753" s="88"/>
      <c r="N5753" s="88"/>
      <c r="O5753" s="88"/>
      <c r="P5753" s="88"/>
      <c r="Q5753" s="88"/>
    </row>
    <row r="5754" spans="1:17">
      <c r="A5754" s="92"/>
      <c r="B5754" s="88"/>
      <c r="C5754" s="88"/>
      <c r="D5754" s="88"/>
      <c r="E5754" s="88"/>
      <c r="F5754" s="88"/>
      <c r="G5754" s="88"/>
      <c r="H5754" s="88"/>
      <c r="I5754" s="88"/>
      <c r="J5754" s="88"/>
      <c r="K5754" s="88"/>
      <c r="L5754" s="88"/>
      <c r="M5754" s="88"/>
      <c r="N5754" s="88"/>
      <c r="O5754" s="88"/>
      <c r="P5754" s="88"/>
      <c r="Q5754" s="88"/>
    </row>
    <row r="5755" spans="1:17">
      <c r="A5755" s="92"/>
      <c r="B5755" s="88"/>
      <c r="C5755" s="88"/>
      <c r="D5755" s="88"/>
      <c r="E5755" s="88"/>
      <c r="F5755" s="88"/>
      <c r="G5755" s="88"/>
      <c r="H5755" s="88"/>
      <c r="I5755" s="88"/>
      <c r="J5755" s="88"/>
      <c r="K5755" s="88"/>
      <c r="L5755" s="88"/>
      <c r="M5755" s="88"/>
      <c r="N5755" s="88"/>
      <c r="O5755" s="88"/>
      <c r="P5755" s="88"/>
      <c r="Q5755" s="88"/>
    </row>
    <row r="5756" spans="1:17">
      <c r="A5756" s="92"/>
      <c r="B5756" s="88"/>
      <c r="C5756" s="88"/>
      <c r="D5756" s="88"/>
      <c r="E5756" s="88"/>
      <c r="F5756" s="88"/>
      <c r="G5756" s="88"/>
      <c r="H5756" s="88"/>
      <c r="I5756" s="88"/>
      <c r="J5756" s="88"/>
      <c r="K5756" s="88"/>
      <c r="L5756" s="88"/>
      <c r="M5756" s="88"/>
      <c r="N5756" s="88"/>
      <c r="O5756" s="88"/>
      <c r="P5756" s="88"/>
      <c r="Q5756" s="88"/>
    </row>
    <row r="5757" spans="1:17">
      <c r="A5757" s="92"/>
      <c r="B5757" s="88"/>
      <c r="C5757" s="88"/>
      <c r="D5757" s="88"/>
      <c r="E5757" s="88"/>
      <c r="F5757" s="88"/>
      <c r="G5757" s="88"/>
      <c r="H5757" s="88"/>
      <c r="I5757" s="88"/>
      <c r="J5757" s="88"/>
      <c r="K5757" s="88"/>
      <c r="L5757" s="88"/>
      <c r="M5757" s="88"/>
      <c r="N5757" s="88"/>
      <c r="O5757" s="88"/>
      <c r="P5757" s="88"/>
      <c r="Q5757" s="88"/>
    </row>
    <row r="5758" spans="1:17">
      <c r="A5758" s="92"/>
      <c r="B5758" s="88"/>
      <c r="C5758" s="88"/>
      <c r="D5758" s="88"/>
      <c r="E5758" s="88"/>
      <c r="F5758" s="88"/>
      <c r="G5758" s="88"/>
      <c r="H5758" s="88"/>
      <c r="I5758" s="88"/>
      <c r="J5758" s="88"/>
      <c r="K5758" s="88"/>
      <c r="L5758" s="88"/>
      <c r="M5758" s="88"/>
      <c r="N5758" s="88"/>
      <c r="O5758" s="88"/>
      <c r="P5758" s="88"/>
      <c r="Q5758" s="88"/>
    </row>
    <row r="5759" spans="1:17">
      <c r="A5759" s="92"/>
      <c r="B5759" s="88"/>
      <c r="C5759" s="88"/>
      <c r="D5759" s="88"/>
      <c r="E5759" s="88"/>
      <c r="F5759" s="88"/>
      <c r="G5759" s="88"/>
      <c r="H5759" s="88"/>
      <c r="I5759" s="88"/>
      <c r="J5759" s="88"/>
      <c r="K5759" s="88"/>
      <c r="L5759" s="88"/>
      <c r="M5759" s="88"/>
      <c r="N5759" s="88"/>
      <c r="O5759" s="88"/>
      <c r="P5759" s="88"/>
      <c r="Q5759" s="88"/>
    </row>
    <row r="5760" spans="1:17">
      <c r="A5760" s="92"/>
      <c r="B5760" s="88"/>
      <c r="C5760" s="88"/>
      <c r="D5760" s="88"/>
      <c r="E5760" s="88"/>
      <c r="F5760" s="88"/>
      <c r="G5760" s="88"/>
      <c r="H5760" s="88"/>
      <c r="I5760" s="88"/>
      <c r="J5760" s="88"/>
      <c r="K5760" s="88"/>
      <c r="L5760" s="88"/>
      <c r="M5760" s="88"/>
      <c r="N5760" s="88"/>
      <c r="O5760" s="88"/>
      <c r="P5760" s="88"/>
      <c r="Q5760" s="88"/>
    </row>
    <row r="5761" spans="1:17">
      <c r="A5761" s="92"/>
      <c r="B5761" s="88"/>
      <c r="C5761" s="88"/>
      <c r="D5761" s="88"/>
      <c r="E5761" s="88"/>
      <c r="F5761" s="88"/>
      <c r="G5761" s="88"/>
      <c r="H5761" s="88"/>
      <c r="I5761" s="88"/>
      <c r="J5761" s="88"/>
      <c r="K5761" s="88"/>
      <c r="L5761" s="88"/>
      <c r="M5761" s="88"/>
      <c r="N5761" s="88"/>
      <c r="O5761" s="88"/>
      <c r="P5761" s="88"/>
      <c r="Q5761" s="88"/>
    </row>
    <row r="5762" spans="1:17">
      <c r="A5762" s="92"/>
      <c r="B5762" s="88"/>
      <c r="C5762" s="88"/>
      <c r="D5762" s="88"/>
      <c r="E5762" s="88"/>
      <c r="F5762" s="88"/>
      <c r="G5762" s="88"/>
      <c r="H5762" s="88"/>
      <c r="I5762" s="88"/>
      <c r="J5762" s="88"/>
      <c r="K5762" s="88"/>
      <c r="L5762" s="88"/>
      <c r="M5762" s="88"/>
      <c r="N5762" s="88"/>
      <c r="O5762" s="88"/>
      <c r="P5762" s="88"/>
      <c r="Q5762" s="88"/>
    </row>
    <row r="5763" spans="1:17">
      <c r="A5763" s="92"/>
      <c r="B5763" s="88"/>
      <c r="C5763" s="88"/>
      <c r="D5763" s="88"/>
      <c r="E5763" s="88"/>
      <c r="F5763" s="88"/>
      <c r="G5763" s="88"/>
      <c r="H5763" s="88"/>
      <c r="I5763" s="88"/>
      <c r="J5763" s="88"/>
      <c r="K5763" s="88"/>
      <c r="L5763" s="88"/>
      <c r="M5763" s="88"/>
      <c r="N5763" s="88"/>
      <c r="O5763" s="88"/>
      <c r="P5763" s="88"/>
      <c r="Q5763" s="88"/>
    </row>
    <row r="5764" spans="1:17">
      <c r="A5764" s="92"/>
      <c r="B5764" s="88"/>
      <c r="C5764" s="88"/>
      <c r="D5764" s="88"/>
      <c r="E5764" s="88"/>
      <c r="F5764" s="88"/>
      <c r="G5764" s="88"/>
      <c r="H5764" s="88"/>
      <c r="I5764" s="88"/>
      <c r="J5764" s="88"/>
      <c r="K5764" s="88"/>
      <c r="L5764" s="88"/>
      <c r="M5764" s="88"/>
      <c r="N5764" s="88"/>
      <c r="O5764" s="88"/>
      <c r="P5764" s="88"/>
      <c r="Q5764" s="88"/>
    </row>
    <row r="5765" spans="1:17">
      <c r="A5765" s="92"/>
      <c r="B5765" s="88"/>
      <c r="C5765" s="88"/>
      <c r="D5765" s="88"/>
      <c r="E5765" s="88"/>
      <c r="F5765" s="88"/>
      <c r="G5765" s="88"/>
      <c r="H5765" s="88"/>
      <c r="I5765" s="88"/>
      <c r="J5765" s="88"/>
      <c r="K5765" s="88"/>
      <c r="L5765" s="88"/>
      <c r="M5765" s="88"/>
      <c r="N5765" s="88"/>
      <c r="O5765" s="88"/>
      <c r="P5765" s="88"/>
      <c r="Q5765" s="88"/>
    </row>
    <row r="5766" spans="1:17">
      <c r="A5766" s="92"/>
      <c r="B5766" s="88"/>
      <c r="C5766" s="88"/>
      <c r="D5766" s="88"/>
      <c r="E5766" s="88"/>
      <c r="F5766" s="88"/>
      <c r="G5766" s="88"/>
      <c r="H5766" s="88"/>
      <c r="I5766" s="88"/>
      <c r="J5766" s="88"/>
      <c r="K5766" s="88"/>
      <c r="L5766" s="88"/>
      <c r="M5766" s="88"/>
      <c r="N5766" s="88"/>
      <c r="O5766" s="88"/>
      <c r="P5766" s="88"/>
      <c r="Q5766" s="88"/>
    </row>
    <row r="5767" spans="1:17">
      <c r="A5767" s="92"/>
      <c r="B5767" s="88"/>
      <c r="C5767" s="88"/>
      <c r="D5767" s="88"/>
      <c r="E5767" s="88"/>
      <c r="F5767" s="88"/>
      <c r="G5767" s="88"/>
      <c r="H5767" s="88"/>
      <c r="I5767" s="88"/>
      <c r="J5767" s="88"/>
      <c r="K5767" s="88"/>
      <c r="L5767" s="88"/>
      <c r="M5767" s="88"/>
      <c r="N5767" s="88"/>
      <c r="O5767" s="88"/>
      <c r="P5767" s="88"/>
      <c r="Q5767" s="88"/>
    </row>
    <row r="5768" spans="1:17">
      <c r="A5768" s="92"/>
      <c r="B5768" s="88"/>
      <c r="C5768" s="88"/>
      <c r="D5768" s="88"/>
      <c r="E5768" s="88"/>
      <c r="F5768" s="88"/>
      <c r="G5768" s="88"/>
      <c r="H5768" s="88"/>
      <c r="I5768" s="88"/>
      <c r="J5768" s="88"/>
      <c r="K5768" s="88"/>
      <c r="L5768" s="88"/>
      <c r="M5768" s="88"/>
      <c r="N5768" s="88"/>
      <c r="O5768" s="88"/>
      <c r="P5768" s="88"/>
      <c r="Q5768" s="88"/>
    </row>
    <row r="5769" spans="1:17">
      <c r="A5769" s="92"/>
      <c r="B5769" s="88"/>
      <c r="C5769" s="88"/>
      <c r="D5769" s="88"/>
      <c r="E5769" s="88"/>
      <c r="F5769" s="88"/>
      <c r="G5769" s="88"/>
      <c r="H5769" s="88"/>
      <c r="I5769" s="88"/>
      <c r="J5769" s="88"/>
      <c r="K5769" s="88"/>
      <c r="L5769" s="88"/>
      <c r="M5769" s="88"/>
      <c r="N5769" s="88"/>
      <c r="O5769" s="88"/>
      <c r="P5769" s="88"/>
      <c r="Q5769" s="88"/>
    </row>
    <row r="5770" spans="1:17">
      <c r="A5770" s="92"/>
      <c r="B5770" s="88"/>
      <c r="C5770" s="88"/>
      <c r="D5770" s="88"/>
      <c r="E5770" s="88"/>
      <c r="F5770" s="88"/>
      <c r="G5770" s="88"/>
      <c r="H5770" s="88"/>
      <c r="I5770" s="88"/>
      <c r="J5770" s="88"/>
      <c r="K5770" s="88"/>
      <c r="L5770" s="88"/>
      <c r="M5770" s="88"/>
      <c r="N5770" s="88"/>
      <c r="O5770" s="88"/>
      <c r="P5770" s="88"/>
      <c r="Q5770" s="88"/>
    </row>
    <row r="5771" spans="1:17">
      <c r="A5771" s="92"/>
      <c r="B5771" s="88"/>
      <c r="C5771" s="88"/>
      <c r="D5771" s="88"/>
      <c r="E5771" s="88"/>
      <c r="F5771" s="88"/>
      <c r="G5771" s="88"/>
      <c r="H5771" s="88"/>
      <c r="I5771" s="88"/>
      <c r="J5771" s="88"/>
      <c r="K5771" s="88"/>
      <c r="L5771" s="88"/>
      <c r="M5771" s="88"/>
      <c r="N5771" s="88"/>
      <c r="O5771" s="88"/>
      <c r="P5771" s="88"/>
      <c r="Q5771" s="88"/>
    </row>
    <row r="5772" spans="1:17">
      <c r="A5772" s="92"/>
      <c r="B5772" s="88"/>
      <c r="C5772" s="88"/>
      <c r="D5772" s="88"/>
      <c r="E5772" s="88"/>
      <c r="F5772" s="88"/>
      <c r="G5772" s="88"/>
      <c r="H5772" s="88"/>
      <c r="I5772" s="88"/>
      <c r="J5772" s="88"/>
      <c r="K5772" s="88"/>
      <c r="L5772" s="88"/>
      <c r="M5772" s="88"/>
      <c r="N5772" s="88"/>
      <c r="O5772" s="88"/>
      <c r="P5772" s="88"/>
      <c r="Q5772" s="88"/>
    </row>
    <row r="5773" spans="1:17">
      <c r="A5773" s="92"/>
      <c r="B5773" s="88"/>
      <c r="C5773" s="88"/>
      <c r="D5773" s="88"/>
      <c r="E5773" s="88"/>
      <c r="F5773" s="88"/>
      <c r="G5773" s="88"/>
      <c r="H5773" s="88"/>
      <c r="I5773" s="88"/>
      <c r="J5773" s="88"/>
      <c r="K5773" s="88"/>
      <c r="L5773" s="88"/>
      <c r="M5773" s="88"/>
      <c r="N5773" s="88"/>
      <c r="O5773" s="88"/>
      <c r="P5773" s="88"/>
      <c r="Q5773" s="88"/>
    </row>
    <row r="5774" spans="1:17">
      <c r="A5774" s="92"/>
      <c r="B5774" s="88"/>
      <c r="C5774" s="88"/>
      <c r="D5774" s="88"/>
      <c r="E5774" s="88"/>
      <c r="F5774" s="88"/>
      <c r="G5774" s="88"/>
      <c r="H5774" s="88"/>
      <c r="I5774" s="88"/>
      <c r="J5774" s="88"/>
      <c r="K5774" s="88"/>
      <c r="L5774" s="88"/>
      <c r="M5774" s="88"/>
      <c r="N5774" s="88"/>
      <c r="O5774" s="88"/>
      <c r="P5774" s="88"/>
      <c r="Q5774" s="88"/>
    </row>
    <row r="5775" spans="1:17">
      <c r="A5775" s="92"/>
      <c r="B5775" s="88"/>
      <c r="C5775" s="88"/>
      <c r="D5775" s="88"/>
      <c r="E5775" s="88"/>
      <c r="F5775" s="88"/>
      <c r="G5775" s="88"/>
      <c r="H5775" s="88"/>
      <c r="I5775" s="88"/>
      <c r="J5775" s="88"/>
      <c r="K5775" s="88"/>
      <c r="L5775" s="88"/>
      <c r="M5775" s="88"/>
      <c r="N5775" s="88"/>
      <c r="O5775" s="88"/>
      <c r="P5775" s="88"/>
      <c r="Q5775" s="88"/>
    </row>
    <row r="5776" spans="1:17">
      <c r="A5776" s="92"/>
      <c r="B5776" s="88"/>
      <c r="C5776" s="88"/>
      <c r="D5776" s="88"/>
      <c r="E5776" s="88"/>
      <c r="F5776" s="88"/>
      <c r="G5776" s="88"/>
      <c r="H5776" s="88"/>
      <c r="I5776" s="88"/>
      <c r="J5776" s="88"/>
      <c r="K5776" s="88"/>
      <c r="L5776" s="88"/>
      <c r="M5776" s="88"/>
      <c r="N5776" s="88"/>
      <c r="O5776" s="88"/>
      <c r="P5776" s="88"/>
      <c r="Q5776" s="88"/>
    </row>
    <row r="5777" spans="1:17">
      <c r="A5777" s="92"/>
      <c r="B5777" s="88"/>
      <c r="C5777" s="88"/>
      <c r="D5777" s="88"/>
      <c r="E5777" s="88"/>
      <c r="F5777" s="88"/>
      <c r="G5777" s="88"/>
      <c r="H5777" s="88"/>
      <c r="I5777" s="88"/>
      <c r="J5777" s="88"/>
      <c r="K5777" s="88"/>
      <c r="L5777" s="88"/>
      <c r="M5777" s="88"/>
      <c r="N5777" s="88"/>
      <c r="O5777" s="88"/>
      <c r="P5777" s="88"/>
      <c r="Q5777" s="88"/>
    </row>
    <row r="5778" spans="1:17">
      <c r="A5778" s="92"/>
      <c r="B5778" s="88"/>
      <c r="C5778" s="88"/>
      <c r="D5778" s="88"/>
      <c r="E5778" s="88"/>
      <c r="F5778" s="88"/>
      <c r="G5778" s="88"/>
      <c r="H5778" s="88"/>
      <c r="I5778" s="88"/>
      <c r="J5778" s="88"/>
      <c r="K5778" s="88"/>
      <c r="L5778" s="88"/>
      <c r="M5778" s="88"/>
      <c r="N5778" s="88"/>
      <c r="O5778" s="88"/>
      <c r="P5778" s="88"/>
      <c r="Q5778" s="88"/>
    </row>
    <row r="5779" spans="1:17">
      <c r="A5779" s="92"/>
      <c r="B5779" s="88"/>
      <c r="C5779" s="88"/>
      <c r="D5779" s="88"/>
      <c r="E5779" s="88"/>
      <c r="F5779" s="88"/>
      <c r="G5779" s="88"/>
      <c r="H5779" s="88"/>
      <c r="I5779" s="88"/>
      <c r="J5779" s="88"/>
      <c r="K5779" s="88"/>
      <c r="L5779" s="88"/>
      <c r="M5779" s="88"/>
      <c r="N5779" s="88"/>
      <c r="O5779" s="88"/>
      <c r="P5779" s="88"/>
      <c r="Q5779" s="88"/>
    </row>
    <row r="5780" spans="1:17">
      <c r="A5780" s="92"/>
      <c r="B5780" s="88"/>
      <c r="C5780" s="88"/>
      <c r="D5780" s="88"/>
      <c r="E5780" s="88"/>
      <c r="F5780" s="88"/>
      <c r="G5780" s="88"/>
      <c r="H5780" s="88"/>
      <c r="I5780" s="88"/>
      <c r="J5780" s="88"/>
      <c r="K5780" s="88"/>
      <c r="L5780" s="88"/>
      <c r="M5780" s="88"/>
      <c r="N5780" s="88"/>
      <c r="O5780" s="88"/>
      <c r="P5780" s="88"/>
      <c r="Q5780" s="88"/>
    </row>
    <row r="5781" spans="1:17">
      <c r="A5781" s="92"/>
      <c r="B5781" s="88"/>
      <c r="C5781" s="88"/>
      <c r="D5781" s="88"/>
      <c r="E5781" s="88"/>
      <c r="F5781" s="88"/>
      <c r="G5781" s="88"/>
      <c r="H5781" s="88"/>
      <c r="I5781" s="88"/>
      <c r="J5781" s="88"/>
      <c r="K5781" s="88"/>
      <c r="L5781" s="88"/>
      <c r="M5781" s="88"/>
      <c r="N5781" s="88"/>
      <c r="O5781" s="88"/>
      <c r="P5781" s="88"/>
      <c r="Q5781" s="88"/>
    </row>
    <row r="5782" spans="1:17">
      <c r="A5782" s="92"/>
      <c r="B5782" s="88"/>
      <c r="C5782" s="88"/>
      <c r="D5782" s="88"/>
      <c r="E5782" s="88"/>
      <c r="F5782" s="88"/>
      <c r="G5782" s="88"/>
      <c r="H5782" s="88"/>
      <c r="I5782" s="88"/>
      <c r="J5782" s="88"/>
      <c r="K5782" s="88"/>
      <c r="L5782" s="88"/>
      <c r="M5782" s="88"/>
      <c r="N5782" s="88"/>
      <c r="O5782" s="88"/>
      <c r="P5782" s="88"/>
      <c r="Q5782" s="88"/>
    </row>
    <row r="5783" spans="1:17">
      <c r="A5783" s="92"/>
      <c r="B5783" s="88"/>
      <c r="C5783" s="88"/>
      <c r="D5783" s="88"/>
      <c r="E5783" s="88"/>
      <c r="F5783" s="88"/>
      <c r="G5783" s="88"/>
      <c r="H5783" s="88"/>
      <c r="I5783" s="88"/>
      <c r="J5783" s="88"/>
      <c r="K5783" s="88"/>
      <c r="L5783" s="88"/>
      <c r="M5783" s="88"/>
      <c r="N5783" s="88"/>
      <c r="O5783" s="88"/>
      <c r="P5783" s="88"/>
      <c r="Q5783" s="88"/>
    </row>
    <row r="5784" spans="1:17">
      <c r="A5784" s="92"/>
      <c r="B5784" s="88"/>
      <c r="C5784" s="88"/>
      <c r="D5784" s="88"/>
      <c r="E5784" s="88"/>
      <c r="F5784" s="88"/>
      <c r="G5784" s="88"/>
      <c r="H5784" s="88"/>
      <c r="I5784" s="88"/>
      <c r="J5784" s="88"/>
      <c r="K5784" s="88"/>
      <c r="L5784" s="88"/>
      <c r="M5784" s="88"/>
      <c r="N5784" s="88"/>
      <c r="O5784" s="88"/>
      <c r="P5784" s="88"/>
      <c r="Q5784" s="88"/>
    </row>
    <row r="5785" spans="1:17">
      <c r="A5785" s="92"/>
      <c r="B5785" s="88"/>
      <c r="C5785" s="88"/>
      <c r="D5785" s="88"/>
      <c r="E5785" s="88"/>
      <c r="F5785" s="88"/>
      <c r="G5785" s="88"/>
      <c r="H5785" s="88"/>
      <c r="I5785" s="88"/>
      <c r="J5785" s="88"/>
      <c r="K5785" s="88"/>
      <c r="L5785" s="88"/>
      <c r="M5785" s="88"/>
      <c r="N5785" s="88"/>
      <c r="O5785" s="88"/>
      <c r="P5785" s="88"/>
      <c r="Q5785" s="88"/>
    </row>
    <row r="5786" spans="1:17">
      <c r="A5786" s="92"/>
      <c r="B5786" s="88"/>
      <c r="C5786" s="88"/>
      <c r="D5786" s="88"/>
      <c r="E5786" s="88"/>
      <c r="F5786" s="88"/>
      <c r="G5786" s="88"/>
      <c r="H5786" s="88"/>
      <c r="I5786" s="88"/>
      <c r="J5786" s="88"/>
      <c r="K5786" s="88"/>
      <c r="L5786" s="88"/>
      <c r="M5786" s="88"/>
      <c r="N5786" s="88"/>
      <c r="O5786" s="88"/>
      <c r="P5786" s="88"/>
      <c r="Q5786" s="88"/>
    </row>
    <row r="5787" spans="1:17">
      <c r="A5787" s="92"/>
      <c r="B5787" s="88"/>
      <c r="C5787" s="88"/>
      <c r="D5787" s="88"/>
      <c r="E5787" s="88"/>
      <c r="F5787" s="88"/>
      <c r="G5787" s="88"/>
      <c r="H5787" s="88"/>
      <c r="I5787" s="88"/>
      <c r="J5787" s="88"/>
      <c r="K5787" s="88"/>
      <c r="L5787" s="88"/>
      <c r="M5787" s="88"/>
      <c r="N5787" s="88"/>
      <c r="O5787" s="88"/>
      <c r="P5787" s="88"/>
      <c r="Q5787" s="88"/>
    </row>
    <row r="5788" spans="1:17">
      <c r="A5788" s="92"/>
      <c r="B5788" s="88"/>
      <c r="C5788" s="88"/>
      <c r="D5788" s="88"/>
      <c r="E5788" s="88"/>
      <c r="F5788" s="88"/>
      <c r="G5788" s="88"/>
      <c r="H5788" s="88"/>
      <c r="I5788" s="88"/>
      <c r="J5788" s="88"/>
      <c r="K5788" s="88"/>
      <c r="L5788" s="88"/>
      <c r="M5788" s="88"/>
      <c r="N5788" s="88"/>
      <c r="O5788" s="88"/>
      <c r="P5788" s="88"/>
      <c r="Q5788" s="88"/>
    </row>
    <row r="5789" spans="1:17">
      <c r="A5789" s="92"/>
      <c r="B5789" s="88"/>
      <c r="C5789" s="88"/>
      <c r="D5789" s="88"/>
      <c r="E5789" s="88"/>
      <c r="F5789" s="88"/>
      <c r="G5789" s="88"/>
      <c r="H5789" s="88"/>
      <c r="I5789" s="88"/>
      <c r="J5789" s="88"/>
      <c r="K5789" s="88"/>
      <c r="L5789" s="88"/>
      <c r="M5789" s="88"/>
      <c r="N5789" s="88"/>
      <c r="O5789" s="88"/>
      <c r="P5789" s="88"/>
      <c r="Q5789" s="88"/>
    </row>
    <row r="5790" spans="1:17">
      <c r="A5790" s="92"/>
      <c r="B5790" s="88"/>
      <c r="C5790" s="88"/>
      <c r="D5790" s="88"/>
      <c r="E5790" s="88"/>
      <c r="F5790" s="88"/>
      <c r="G5790" s="88"/>
      <c r="H5790" s="88"/>
      <c r="I5790" s="88"/>
      <c r="J5790" s="88"/>
      <c r="K5790" s="88"/>
      <c r="L5790" s="88"/>
      <c r="M5790" s="88"/>
      <c r="N5790" s="88"/>
      <c r="O5790" s="88"/>
      <c r="P5790" s="88"/>
      <c r="Q5790" s="88"/>
    </row>
    <row r="5791" spans="1:17">
      <c r="A5791" s="92"/>
      <c r="B5791" s="88"/>
      <c r="C5791" s="88"/>
      <c r="D5791" s="88"/>
      <c r="E5791" s="88"/>
      <c r="F5791" s="88"/>
      <c r="G5791" s="88"/>
      <c r="H5791" s="88"/>
      <c r="I5791" s="88"/>
      <c r="J5791" s="88"/>
      <c r="K5791" s="88"/>
      <c r="L5791" s="88"/>
      <c r="M5791" s="88"/>
      <c r="N5791" s="88"/>
      <c r="O5791" s="88"/>
      <c r="P5791" s="88"/>
      <c r="Q5791" s="88"/>
    </row>
    <row r="5792" spans="1:17">
      <c r="A5792" s="92"/>
      <c r="B5792" s="88"/>
      <c r="C5792" s="88"/>
      <c r="D5792" s="88"/>
      <c r="E5792" s="88"/>
      <c r="F5792" s="88"/>
      <c r="G5792" s="88"/>
      <c r="H5792" s="88"/>
      <c r="I5792" s="88"/>
      <c r="J5792" s="88"/>
      <c r="K5792" s="88"/>
      <c r="L5792" s="88"/>
      <c r="M5792" s="88"/>
      <c r="N5792" s="88"/>
      <c r="O5792" s="88"/>
      <c r="P5792" s="88"/>
      <c r="Q5792" s="88"/>
    </row>
    <row r="5793" spans="1:17">
      <c r="A5793" s="92"/>
      <c r="B5793" s="88"/>
      <c r="C5793" s="88"/>
      <c r="D5793" s="88"/>
      <c r="E5793" s="88"/>
      <c r="F5793" s="88"/>
      <c r="G5793" s="88"/>
      <c r="H5793" s="88"/>
      <c r="I5793" s="88"/>
      <c r="J5793" s="88"/>
      <c r="K5793" s="88"/>
      <c r="L5793" s="88"/>
      <c r="M5793" s="88"/>
      <c r="N5793" s="88"/>
      <c r="O5793" s="88"/>
      <c r="P5793" s="88"/>
      <c r="Q5793" s="88"/>
    </row>
    <row r="5794" spans="1:17">
      <c r="A5794" s="92"/>
      <c r="B5794" s="88"/>
      <c r="C5794" s="88"/>
      <c r="D5794" s="88"/>
      <c r="E5794" s="88"/>
      <c r="F5794" s="88"/>
      <c r="G5794" s="88"/>
      <c r="H5794" s="88"/>
      <c r="I5794" s="88"/>
      <c r="J5794" s="88"/>
      <c r="K5794" s="88"/>
      <c r="L5794" s="88"/>
      <c r="M5794" s="88"/>
      <c r="N5794" s="88"/>
      <c r="O5794" s="88"/>
      <c r="P5794" s="88"/>
      <c r="Q5794" s="88"/>
    </row>
    <row r="5795" spans="1:17">
      <c r="A5795" s="92"/>
      <c r="B5795" s="88"/>
      <c r="C5795" s="88"/>
      <c r="D5795" s="88"/>
      <c r="E5795" s="88"/>
      <c r="F5795" s="88"/>
      <c r="G5795" s="88"/>
      <c r="H5795" s="88"/>
      <c r="I5795" s="88"/>
      <c r="J5795" s="88"/>
      <c r="K5795" s="88"/>
      <c r="L5795" s="88"/>
      <c r="M5795" s="88"/>
      <c r="N5795" s="88"/>
      <c r="O5795" s="88"/>
      <c r="P5795" s="88"/>
      <c r="Q5795" s="88"/>
    </row>
    <row r="5796" spans="1:17">
      <c r="A5796" s="92"/>
      <c r="B5796" s="88"/>
      <c r="C5796" s="88"/>
      <c r="D5796" s="88"/>
      <c r="E5796" s="88"/>
      <c r="F5796" s="88"/>
      <c r="G5796" s="88"/>
      <c r="H5796" s="88"/>
      <c r="I5796" s="88"/>
      <c r="J5796" s="88"/>
      <c r="K5796" s="88"/>
      <c r="L5796" s="88"/>
      <c r="M5796" s="88"/>
      <c r="N5796" s="88"/>
      <c r="O5796" s="88"/>
      <c r="P5796" s="88"/>
      <c r="Q5796" s="88"/>
    </row>
    <row r="5797" spans="1:17">
      <c r="A5797" s="92"/>
      <c r="B5797" s="88"/>
      <c r="C5797" s="88"/>
      <c r="D5797" s="88"/>
      <c r="E5797" s="88"/>
      <c r="F5797" s="88"/>
      <c r="G5797" s="88"/>
      <c r="H5797" s="88"/>
      <c r="I5797" s="88"/>
      <c r="J5797" s="88"/>
      <c r="K5797" s="88"/>
      <c r="L5797" s="88"/>
      <c r="M5797" s="88"/>
      <c r="N5797" s="88"/>
      <c r="O5797" s="88"/>
      <c r="P5797" s="88"/>
      <c r="Q5797" s="88"/>
    </row>
    <row r="5798" spans="1:17">
      <c r="A5798" s="92"/>
      <c r="B5798" s="88"/>
      <c r="C5798" s="88"/>
      <c r="D5798" s="88"/>
      <c r="E5798" s="88"/>
      <c r="F5798" s="88"/>
      <c r="G5798" s="88"/>
      <c r="H5798" s="88"/>
      <c r="I5798" s="88"/>
      <c r="J5798" s="88"/>
      <c r="K5798" s="88"/>
      <c r="L5798" s="88"/>
      <c r="M5798" s="88"/>
      <c r="N5798" s="88"/>
      <c r="O5798" s="88"/>
      <c r="P5798" s="88"/>
      <c r="Q5798" s="88"/>
    </row>
    <row r="5799" spans="1:17">
      <c r="A5799" s="92"/>
      <c r="B5799" s="88"/>
      <c r="C5799" s="88"/>
      <c r="D5799" s="88"/>
      <c r="E5799" s="88"/>
      <c r="F5799" s="88"/>
      <c r="G5799" s="88"/>
      <c r="H5799" s="88"/>
      <c r="I5799" s="88"/>
      <c r="J5799" s="88"/>
      <c r="K5799" s="88"/>
      <c r="L5799" s="88"/>
      <c r="M5799" s="88"/>
      <c r="N5799" s="88"/>
      <c r="O5799" s="88"/>
      <c r="P5799" s="88"/>
      <c r="Q5799" s="88"/>
    </row>
    <row r="5800" spans="1:17">
      <c r="A5800" s="92"/>
      <c r="B5800" s="88"/>
      <c r="C5800" s="88"/>
      <c r="D5800" s="88"/>
      <c r="E5800" s="88"/>
      <c r="F5800" s="88"/>
      <c r="G5800" s="88"/>
      <c r="H5800" s="88"/>
      <c r="I5800" s="88"/>
      <c r="J5800" s="88"/>
      <c r="K5800" s="88"/>
      <c r="L5800" s="88"/>
      <c r="M5800" s="88"/>
      <c r="N5800" s="88"/>
      <c r="O5800" s="88"/>
      <c r="P5800" s="88"/>
      <c r="Q5800" s="88"/>
    </row>
    <row r="5801" spans="1:17">
      <c r="A5801" s="92"/>
      <c r="B5801" s="88"/>
      <c r="C5801" s="88"/>
      <c r="D5801" s="88"/>
      <c r="E5801" s="88"/>
      <c r="F5801" s="88"/>
      <c r="G5801" s="88"/>
      <c r="H5801" s="88"/>
      <c r="I5801" s="88"/>
      <c r="J5801" s="88"/>
      <c r="K5801" s="88"/>
      <c r="L5801" s="88"/>
      <c r="M5801" s="88"/>
      <c r="N5801" s="88"/>
      <c r="O5801" s="88"/>
      <c r="P5801" s="88"/>
      <c r="Q5801" s="88"/>
    </row>
    <row r="5802" spans="1:17">
      <c r="A5802" s="92"/>
      <c r="B5802" s="88"/>
      <c r="C5802" s="88"/>
      <c r="D5802" s="88"/>
      <c r="E5802" s="88"/>
      <c r="F5802" s="88"/>
      <c r="G5802" s="88"/>
      <c r="H5802" s="88"/>
      <c r="I5802" s="88"/>
      <c r="J5802" s="88"/>
      <c r="K5802" s="88"/>
      <c r="L5802" s="88"/>
      <c r="M5802" s="88"/>
      <c r="N5802" s="88"/>
      <c r="O5802" s="88"/>
      <c r="P5802" s="88"/>
      <c r="Q5802" s="88"/>
    </row>
    <row r="5803" spans="1:17">
      <c r="A5803" s="92"/>
      <c r="B5803" s="88"/>
      <c r="C5803" s="88"/>
      <c r="D5803" s="88"/>
      <c r="E5803" s="88"/>
      <c r="F5803" s="88"/>
      <c r="G5803" s="88"/>
      <c r="H5803" s="88"/>
      <c r="I5803" s="88"/>
      <c r="J5803" s="88"/>
      <c r="K5803" s="88"/>
      <c r="L5803" s="88"/>
      <c r="M5803" s="88"/>
      <c r="N5803" s="88"/>
      <c r="O5803" s="88"/>
      <c r="P5803" s="88"/>
      <c r="Q5803" s="88"/>
    </row>
    <row r="5804" spans="1:17">
      <c r="A5804" s="92"/>
      <c r="B5804" s="88"/>
      <c r="C5804" s="88"/>
      <c r="D5804" s="88"/>
      <c r="E5804" s="88"/>
      <c r="F5804" s="88"/>
      <c r="G5804" s="88"/>
      <c r="H5804" s="88"/>
      <c r="I5804" s="88"/>
      <c r="J5804" s="88"/>
      <c r="K5804" s="88"/>
      <c r="L5804" s="88"/>
      <c r="M5804" s="88"/>
      <c r="N5804" s="88"/>
      <c r="O5804" s="88"/>
      <c r="P5804" s="88"/>
      <c r="Q5804" s="88"/>
    </row>
    <row r="5805" spans="1:17">
      <c r="A5805" s="92"/>
      <c r="B5805" s="88"/>
      <c r="C5805" s="88"/>
      <c r="D5805" s="88"/>
      <c r="E5805" s="88"/>
      <c r="F5805" s="88"/>
      <c r="G5805" s="88"/>
      <c r="H5805" s="88"/>
      <c r="I5805" s="88"/>
      <c r="J5805" s="88"/>
      <c r="K5805" s="88"/>
      <c r="L5805" s="88"/>
      <c r="M5805" s="88"/>
      <c r="N5805" s="88"/>
      <c r="O5805" s="88"/>
      <c r="P5805" s="88"/>
      <c r="Q5805" s="88"/>
    </row>
    <row r="5806" spans="1:17">
      <c r="A5806" s="92"/>
      <c r="B5806" s="88"/>
      <c r="C5806" s="88"/>
      <c r="D5806" s="88"/>
      <c r="E5806" s="88"/>
      <c r="F5806" s="88"/>
      <c r="G5806" s="88"/>
      <c r="H5806" s="88"/>
      <c r="I5806" s="88"/>
      <c r="J5806" s="88"/>
      <c r="K5806" s="88"/>
      <c r="L5806" s="88"/>
      <c r="M5806" s="88"/>
      <c r="N5806" s="88"/>
      <c r="O5806" s="88"/>
      <c r="P5806" s="88"/>
      <c r="Q5806" s="88"/>
    </row>
    <row r="5807" spans="1:17">
      <c r="B5807" s="88"/>
      <c r="C5807" s="88"/>
      <c r="D5807" s="88"/>
      <c r="E5807" s="88"/>
      <c r="F5807" s="88"/>
      <c r="G5807" s="88"/>
      <c r="H5807" s="88"/>
      <c r="I5807" s="88"/>
      <c r="J5807" s="88"/>
      <c r="K5807" s="88"/>
      <c r="L5807" s="88"/>
      <c r="M5807" s="88"/>
      <c r="N5807" s="88"/>
      <c r="O5807" s="88"/>
      <c r="P5807" s="88"/>
      <c r="Q5807" s="8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2023-03-15T05:14:26Z</dcterms:created>
  <dcterms:modified xsi:type="dcterms:W3CDTF">2023-04-23T16:30:20Z</dcterms:modified>
  <cp:category/>
  <cp:contentStatus/>
</cp:coreProperties>
</file>