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980" windowHeight="7815"/>
  </bookViews>
  <sheets>
    <sheet name="Sheet1" sheetId="1" r:id="rId1"/>
    <sheet name="Sheet3" sheetId="3" r:id="rId2"/>
  </sheets>
  <definedNames>
    <definedName name="_xlnm._FilterDatabase" localSheetId="0" hidden="1">Sheet1!$A$2:$AS$3</definedName>
  </definedNames>
  <calcPr calcId="144525"/>
</workbook>
</file>

<file path=xl/calcChain.xml><?xml version="1.0" encoding="utf-8"?>
<calcChain xmlns="http://schemas.openxmlformats.org/spreadsheetml/2006/main">
  <c r="H171" i="1" l="1"/>
  <c r="AQ171" i="1" l="1"/>
  <c r="T171" i="1"/>
  <c r="AL171" i="1"/>
  <c r="AM171" i="1"/>
  <c r="AN171" i="1"/>
  <c r="AO171" i="1"/>
  <c r="AP171" i="1"/>
  <c r="AE171" i="1"/>
  <c r="AF171" i="1"/>
  <c r="AG171" i="1"/>
  <c r="AH171" i="1"/>
  <c r="AI171" i="1"/>
  <c r="AJ171" i="1"/>
  <c r="AK171" i="1"/>
  <c r="P171" i="1"/>
  <c r="Q171" i="1"/>
  <c r="R171" i="1"/>
  <c r="U171" i="1"/>
  <c r="V171" i="1"/>
  <c r="W171" i="1"/>
  <c r="X171" i="1"/>
  <c r="Z171" i="1"/>
  <c r="AA171" i="1"/>
  <c r="AB171" i="1"/>
  <c r="AC171" i="1"/>
  <c r="AD171" i="1"/>
  <c r="O171" i="1"/>
  <c r="N171" i="1"/>
  <c r="Y124" i="1" l="1"/>
  <c r="Y68" i="1"/>
  <c r="Y44" i="1"/>
  <c r="Y43" i="1"/>
  <c r="Y42" i="1"/>
  <c r="Y67" i="1"/>
  <c r="Y66" i="1"/>
  <c r="Y16" i="1"/>
  <c r="Y15" i="1"/>
  <c r="Y14" i="1"/>
  <c r="Y12" i="1"/>
  <c r="Y11" i="1"/>
  <c r="Y10" i="1"/>
  <c r="Y9" i="1"/>
  <c r="Y8" i="1"/>
  <c r="Y7" i="1"/>
  <c r="Y13" i="1"/>
  <c r="S124" i="1"/>
  <c r="S68" i="1"/>
  <c r="S44" i="1"/>
  <c r="S43" i="1"/>
  <c r="S42" i="1"/>
  <c r="S67" i="1"/>
  <c r="S66" i="1"/>
  <c r="S16" i="1"/>
  <c r="S15" i="1"/>
  <c r="S14" i="1"/>
  <c r="S12" i="1"/>
  <c r="S11" i="1"/>
  <c r="S10" i="1"/>
  <c r="S9" i="1"/>
  <c r="S8" i="1"/>
  <c r="S7" i="1"/>
  <c r="S13" i="1"/>
  <c r="S171" i="1" l="1"/>
  <c r="Y171" i="1"/>
  <c r="I126" i="1"/>
  <c r="I127" i="1"/>
  <c r="I128" i="1"/>
  <c r="I129" i="1"/>
  <c r="I111" i="1"/>
  <c r="I130" i="1"/>
  <c r="I69" i="1"/>
  <c r="I131" i="1"/>
  <c r="I132" i="1"/>
  <c r="I112" i="1"/>
  <c r="I133" i="1"/>
  <c r="I75" i="1"/>
  <c r="I63" i="1"/>
  <c r="I64" i="1"/>
  <c r="I45" i="1"/>
  <c r="I46" i="1"/>
  <c r="I113" i="1"/>
  <c r="I103" i="1"/>
  <c r="I104" i="1"/>
  <c r="I152" i="1"/>
  <c r="I105" i="1"/>
  <c r="I47" i="1"/>
  <c r="I48" i="1"/>
  <c r="I114" i="1"/>
  <c r="I49" i="1"/>
  <c r="I90" i="1"/>
  <c r="I148" i="1"/>
  <c r="I118" i="1"/>
  <c r="I134" i="1"/>
  <c r="I138" i="1"/>
  <c r="I50" i="1"/>
  <c r="I147" i="1"/>
  <c r="I149" i="1"/>
  <c r="I119" i="1"/>
  <c r="I99" i="1"/>
  <c r="I70" i="1"/>
  <c r="I71" i="1"/>
  <c r="I144" i="1"/>
  <c r="I115" i="1"/>
  <c r="I120" i="1"/>
  <c r="I106" i="1"/>
  <c r="I76" i="1"/>
  <c r="I121" i="1"/>
  <c r="I116" i="1"/>
  <c r="I72" i="1"/>
  <c r="I107" i="1"/>
  <c r="I108" i="1"/>
  <c r="I122" i="1"/>
  <c r="I157" i="1"/>
  <c r="I158" i="1"/>
  <c r="I159" i="1"/>
  <c r="I123" i="1"/>
  <c r="I117" i="1"/>
  <c r="I7" i="1"/>
  <c r="I160" i="1"/>
  <c r="I100" i="1"/>
  <c r="I8" i="1"/>
  <c r="I9" i="1"/>
  <c r="I35" i="1"/>
  <c r="I73" i="1"/>
  <c r="I39" i="1"/>
  <c r="I153" i="1"/>
  <c r="I135" i="1"/>
  <c r="I139" i="1"/>
  <c r="I86" i="1"/>
  <c r="I154" i="1"/>
  <c r="I22" i="1"/>
  <c r="I23" i="1"/>
  <c r="I97" i="1"/>
  <c r="I87" i="1"/>
  <c r="I59" i="1"/>
  <c r="I155" i="1"/>
  <c r="I36" i="1"/>
  <c r="I24" i="1"/>
  <c r="I52" i="1"/>
  <c r="I88" i="1"/>
  <c r="I89" i="1"/>
  <c r="I53" i="1"/>
  <c r="I54" i="1"/>
  <c r="I156" i="1"/>
  <c r="I98" i="1"/>
  <c r="I51" i="1"/>
  <c r="I109" i="1"/>
  <c r="I80" i="1"/>
  <c r="I81" i="1"/>
  <c r="I82" i="1"/>
  <c r="I55" i="1"/>
  <c r="I110" i="1"/>
  <c r="I142" i="1"/>
  <c r="I136" i="1"/>
  <c r="I140" i="1"/>
  <c r="I37" i="1"/>
  <c r="I38" i="1"/>
  <c r="I60" i="1"/>
  <c r="I10" i="1"/>
  <c r="I83" i="1"/>
  <c r="I84" i="1"/>
  <c r="I161" i="1"/>
  <c r="I170" i="1"/>
  <c r="I145" i="1"/>
  <c r="I150" i="1"/>
  <c r="I143" i="1"/>
  <c r="I146" i="1"/>
  <c r="I11" i="1"/>
  <c r="I61" i="1"/>
  <c r="I162" i="1"/>
  <c r="I28" i="1"/>
  <c r="I29" i="1"/>
  <c r="I169" i="1"/>
  <c r="I62" i="1"/>
  <c r="I56" i="1"/>
  <c r="I40" i="1"/>
  <c r="I57" i="1"/>
  <c r="I41" i="1"/>
  <c r="I85" i="1"/>
  <c r="I137" i="1"/>
  <c r="I141" i="1"/>
  <c r="I101" i="1"/>
  <c r="I30" i="1"/>
  <c r="I31" i="1"/>
  <c r="I12" i="1"/>
  <c r="I102" i="1"/>
  <c r="I32" i="1"/>
  <c r="I58" i="1"/>
  <c r="I65" i="1"/>
  <c r="I163" i="1"/>
  <c r="I94" i="1"/>
  <c r="I33" i="1"/>
  <c r="I34" i="1"/>
  <c r="I151" i="1"/>
  <c r="I77" i="1"/>
  <c r="I78" i="1"/>
  <c r="I165" i="1"/>
  <c r="I79" i="1"/>
  <c r="I164" i="1"/>
  <c r="I166" i="1"/>
  <c r="I25" i="1"/>
  <c r="I26" i="1"/>
  <c r="I167" i="1"/>
  <c r="I27" i="1"/>
  <c r="I95" i="1"/>
  <c r="I96" i="1"/>
  <c r="I91" i="1"/>
  <c r="I168" i="1"/>
  <c r="I92" i="1"/>
  <c r="I93" i="1"/>
  <c r="I4" i="1"/>
  <c r="I18" i="1"/>
  <c r="I14" i="1"/>
  <c r="I15" i="1"/>
  <c r="I16" i="1"/>
  <c r="I66" i="1"/>
  <c r="I67" i="1"/>
  <c r="I42" i="1"/>
  <c r="I43" i="1"/>
  <c r="I44" i="1"/>
  <c r="I68" i="1"/>
  <c r="I124" i="1"/>
  <c r="I5" i="1"/>
  <c r="I19" i="1"/>
  <c r="I20" i="1"/>
  <c r="I17" i="1"/>
  <c r="I6" i="1"/>
  <c r="I21" i="1"/>
  <c r="I74" i="1"/>
  <c r="I125" i="1"/>
  <c r="K74" i="1"/>
  <c r="K126" i="1"/>
  <c r="K127" i="1"/>
  <c r="K128" i="1"/>
  <c r="K129" i="1"/>
  <c r="K111" i="1"/>
  <c r="K130" i="1"/>
  <c r="K69" i="1"/>
  <c r="K131" i="1"/>
  <c r="K132" i="1"/>
  <c r="K112" i="1"/>
  <c r="K133" i="1"/>
  <c r="K75" i="1"/>
  <c r="K63" i="1"/>
  <c r="K64" i="1"/>
  <c r="K45" i="1"/>
  <c r="K46" i="1"/>
  <c r="K113" i="1"/>
  <c r="K103" i="1"/>
  <c r="K104" i="1"/>
  <c r="K152" i="1"/>
  <c r="K105" i="1"/>
  <c r="K47" i="1"/>
  <c r="K48" i="1"/>
  <c r="K114" i="1"/>
  <c r="K42" i="1"/>
  <c r="K49" i="1"/>
  <c r="K90" i="1"/>
  <c r="K148" i="1"/>
  <c r="K118" i="1"/>
  <c r="K134" i="1"/>
  <c r="K138" i="1"/>
  <c r="K50" i="1"/>
  <c r="K147" i="1"/>
  <c r="K149" i="1"/>
  <c r="K119" i="1"/>
  <c r="K99" i="1"/>
  <c r="K70" i="1"/>
  <c r="K71" i="1"/>
  <c r="K144" i="1"/>
  <c r="K115" i="1"/>
  <c r="K120" i="1"/>
  <c r="K106" i="1"/>
  <c r="K76" i="1"/>
  <c r="K121" i="1"/>
  <c r="K116" i="1"/>
  <c r="K72" i="1"/>
  <c r="K107" i="1"/>
  <c r="K108" i="1"/>
  <c r="K122" i="1"/>
  <c r="K157" i="1"/>
  <c r="K158" i="1"/>
  <c r="K159" i="1"/>
  <c r="K123" i="1"/>
  <c r="K117" i="1"/>
  <c r="K43" i="1"/>
  <c r="K160" i="1"/>
  <c r="K100" i="1"/>
  <c r="K124" i="1"/>
  <c r="K44" i="1"/>
  <c r="K35" i="1"/>
  <c r="K73" i="1"/>
  <c r="K39" i="1"/>
  <c r="K153" i="1"/>
  <c r="K135" i="1"/>
  <c r="K139" i="1"/>
  <c r="K86" i="1"/>
  <c r="K154" i="1"/>
  <c r="K22" i="1"/>
  <c r="K23" i="1"/>
  <c r="K97" i="1"/>
  <c r="K87" i="1"/>
  <c r="K59" i="1"/>
  <c r="K155" i="1"/>
  <c r="K36" i="1"/>
  <c r="K24" i="1"/>
  <c r="K52" i="1"/>
  <c r="K88" i="1"/>
  <c r="K89" i="1"/>
  <c r="K53" i="1"/>
  <c r="K54" i="1"/>
  <c r="K156" i="1"/>
  <c r="K98" i="1"/>
  <c r="K51" i="1"/>
  <c r="K109" i="1"/>
  <c r="K80" i="1"/>
  <c r="K81" i="1"/>
  <c r="K82" i="1"/>
  <c r="K55" i="1"/>
  <c r="K110" i="1"/>
  <c r="K142" i="1"/>
  <c r="K136" i="1"/>
  <c r="K140" i="1"/>
  <c r="K37" i="1"/>
  <c r="K38" i="1"/>
  <c r="K60" i="1"/>
  <c r="K68" i="1"/>
  <c r="K83" i="1"/>
  <c r="K84" i="1"/>
  <c r="K161" i="1"/>
  <c r="K170" i="1"/>
  <c r="K145" i="1"/>
  <c r="K150" i="1"/>
  <c r="K143" i="1"/>
  <c r="K146" i="1"/>
  <c r="K66" i="1"/>
  <c r="K61" i="1"/>
  <c r="K162" i="1"/>
  <c r="K28" i="1"/>
  <c r="K29" i="1"/>
  <c r="K169" i="1"/>
  <c r="K62" i="1"/>
  <c r="K56" i="1"/>
  <c r="K40" i="1"/>
  <c r="K57" i="1"/>
  <c r="K41" i="1"/>
  <c r="K85" i="1"/>
  <c r="K137" i="1"/>
  <c r="K141" i="1"/>
  <c r="K101" i="1"/>
  <c r="K30" i="1"/>
  <c r="K31" i="1"/>
  <c r="K67" i="1"/>
  <c r="K102" i="1"/>
  <c r="K32" i="1"/>
  <c r="K58" i="1"/>
  <c r="K65" i="1"/>
  <c r="K163" i="1"/>
  <c r="K94" i="1"/>
  <c r="K33" i="1"/>
  <c r="K34" i="1"/>
  <c r="K151" i="1"/>
  <c r="K77" i="1"/>
  <c r="K78" i="1"/>
  <c r="K165" i="1"/>
  <c r="K79" i="1"/>
  <c r="K164" i="1"/>
  <c r="K166" i="1"/>
  <c r="K25" i="1"/>
  <c r="K26" i="1"/>
  <c r="K167" i="1"/>
  <c r="K27" i="1"/>
  <c r="K95" i="1"/>
  <c r="K96" i="1"/>
  <c r="K91" i="1"/>
  <c r="K168" i="1"/>
  <c r="K92" i="1"/>
  <c r="K93" i="1"/>
  <c r="K4" i="1"/>
  <c r="K18" i="1"/>
  <c r="K7" i="1"/>
  <c r="K8" i="1"/>
  <c r="K9" i="1"/>
  <c r="K10" i="1"/>
  <c r="K11" i="1"/>
  <c r="K12" i="1"/>
  <c r="K14" i="1"/>
  <c r="K15" i="1"/>
  <c r="K16" i="1"/>
  <c r="K5" i="1"/>
  <c r="K19" i="1"/>
  <c r="K20" i="1"/>
  <c r="K17" i="1"/>
  <c r="K6" i="1"/>
  <c r="K21" i="1"/>
  <c r="K125" i="1"/>
  <c r="J125" i="1"/>
  <c r="J74" i="1"/>
  <c r="J126" i="1"/>
  <c r="J127" i="1"/>
  <c r="J128" i="1"/>
  <c r="J129" i="1"/>
  <c r="J111" i="1"/>
  <c r="J130" i="1"/>
  <c r="J69" i="1"/>
  <c r="J131" i="1"/>
  <c r="J132" i="1"/>
  <c r="J112" i="1"/>
  <c r="J133" i="1"/>
  <c r="J75" i="1"/>
  <c r="J63" i="1"/>
  <c r="J64" i="1"/>
  <c r="J45" i="1"/>
  <c r="J46" i="1"/>
  <c r="J113" i="1"/>
  <c r="J103" i="1"/>
  <c r="J104" i="1"/>
  <c r="J152" i="1"/>
  <c r="J105" i="1"/>
  <c r="J47" i="1"/>
  <c r="J48" i="1"/>
  <c r="J114" i="1"/>
  <c r="J42" i="1"/>
  <c r="J49" i="1"/>
  <c r="J90" i="1"/>
  <c r="J148" i="1"/>
  <c r="J118" i="1"/>
  <c r="J134" i="1"/>
  <c r="J138" i="1"/>
  <c r="J50" i="1"/>
  <c r="J147" i="1"/>
  <c r="J149" i="1"/>
  <c r="J119" i="1"/>
  <c r="J99" i="1"/>
  <c r="J70" i="1"/>
  <c r="J71" i="1"/>
  <c r="J144" i="1"/>
  <c r="J115" i="1"/>
  <c r="J120" i="1"/>
  <c r="J106" i="1"/>
  <c r="J76" i="1"/>
  <c r="J121" i="1"/>
  <c r="J116" i="1"/>
  <c r="J72" i="1"/>
  <c r="J107" i="1"/>
  <c r="J108" i="1"/>
  <c r="J122" i="1"/>
  <c r="J157" i="1"/>
  <c r="J158" i="1"/>
  <c r="J159" i="1"/>
  <c r="J123" i="1"/>
  <c r="J117" i="1"/>
  <c r="J43" i="1"/>
  <c r="J160" i="1"/>
  <c r="J100" i="1"/>
  <c r="J124" i="1"/>
  <c r="J44" i="1"/>
  <c r="J35" i="1"/>
  <c r="J73" i="1"/>
  <c r="J39" i="1"/>
  <c r="J153" i="1"/>
  <c r="J135" i="1"/>
  <c r="J139" i="1"/>
  <c r="J86" i="1"/>
  <c r="J154" i="1"/>
  <c r="J22" i="1"/>
  <c r="J23" i="1"/>
  <c r="J97" i="1"/>
  <c r="J87" i="1"/>
  <c r="J59" i="1"/>
  <c r="J155" i="1"/>
  <c r="J36" i="1"/>
  <c r="J24" i="1"/>
  <c r="J52" i="1"/>
  <c r="J88" i="1"/>
  <c r="J89" i="1"/>
  <c r="J53" i="1"/>
  <c r="J54" i="1"/>
  <c r="J156" i="1"/>
  <c r="J98" i="1"/>
  <c r="J51" i="1"/>
  <c r="J109" i="1"/>
  <c r="J80" i="1"/>
  <c r="J81" i="1"/>
  <c r="J82" i="1"/>
  <c r="J55" i="1"/>
  <c r="J110" i="1"/>
  <c r="J142" i="1"/>
  <c r="J136" i="1"/>
  <c r="J140" i="1"/>
  <c r="J37" i="1"/>
  <c r="J38" i="1"/>
  <c r="J60" i="1"/>
  <c r="J68" i="1"/>
  <c r="J83" i="1"/>
  <c r="J84" i="1"/>
  <c r="J161" i="1"/>
  <c r="J170" i="1"/>
  <c r="J145" i="1"/>
  <c r="J150" i="1"/>
  <c r="J143" i="1"/>
  <c r="J146" i="1"/>
  <c r="J66" i="1"/>
  <c r="J61" i="1"/>
  <c r="J162" i="1"/>
  <c r="J28" i="1"/>
  <c r="J29" i="1"/>
  <c r="J169" i="1"/>
  <c r="J62" i="1"/>
  <c r="J56" i="1"/>
  <c r="J40" i="1"/>
  <c r="J57" i="1"/>
  <c r="J41" i="1"/>
  <c r="J85" i="1"/>
  <c r="J137" i="1"/>
  <c r="J141" i="1"/>
  <c r="J101" i="1"/>
  <c r="J30" i="1"/>
  <c r="J31" i="1"/>
  <c r="J67" i="1"/>
  <c r="J102" i="1"/>
  <c r="J32" i="1"/>
  <c r="J58" i="1"/>
  <c r="J65" i="1"/>
  <c r="J163" i="1"/>
  <c r="J94" i="1"/>
  <c r="J33" i="1"/>
  <c r="J34" i="1"/>
  <c r="J151" i="1"/>
  <c r="J77" i="1"/>
  <c r="J78" i="1"/>
  <c r="J165" i="1"/>
  <c r="J79" i="1"/>
  <c r="J164" i="1"/>
  <c r="J166" i="1"/>
  <c r="J25" i="1"/>
  <c r="J26" i="1"/>
  <c r="J167" i="1"/>
  <c r="J27" i="1"/>
  <c r="J95" i="1"/>
  <c r="J96" i="1"/>
  <c r="J91" i="1"/>
  <c r="J168" i="1"/>
  <c r="J92" i="1"/>
  <c r="J93" i="1"/>
  <c r="J4" i="1"/>
  <c r="J18" i="1"/>
  <c r="J13" i="1"/>
  <c r="J7" i="1"/>
  <c r="J8" i="1"/>
  <c r="J9" i="1"/>
  <c r="J10" i="1"/>
  <c r="J11" i="1"/>
  <c r="J12" i="1"/>
  <c r="J14" i="1"/>
  <c r="J15" i="1"/>
  <c r="J16" i="1"/>
  <c r="J5" i="1"/>
  <c r="J19" i="1"/>
  <c r="J20" i="1"/>
  <c r="J17" i="1"/>
  <c r="J6" i="1"/>
  <c r="J21" i="1"/>
  <c r="I171" i="1" l="1"/>
  <c r="J171" i="1"/>
  <c r="K171" i="1"/>
</calcChain>
</file>

<file path=xl/sharedStrings.xml><?xml version="1.0" encoding="utf-8"?>
<sst xmlns="http://schemas.openxmlformats.org/spreadsheetml/2006/main" count="1220" uniqueCount="422">
  <si>
    <t>Date</t>
  </si>
  <si>
    <t>Trap Type</t>
  </si>
  <si>
    <t>Latitude</t>
  </si>
  <si>
    <t>Longitude</t>
  </si>
  <si>
    <t>Altitute (m)</t>
  </si>
  <si>
    <t>Male</t>
  </si>
  <si>
    <t>Female</t>
  </si>
  <si>
    <t>Babadag</t>
  </si>
  <si>
    <t>CDC</t>
  </si>
  <si>
    <t>outdoor</t>
  </si>
  <si>
    <t>Enisala</t>
  </si>
  <si>
    <t>indoor</t>
  </si>
  <si>
    <t>sheep, dogs</t>
  </si>
  <si>
    <t>sheep farm</t>
  </si>
  <si>
    <t>Visterna</t>
  </si>
  <si>
    <t>poultry, pigs, cows</t>
  </si>
  <si>
    <t>CDC + aspirator</t>
  </si>
  <si>
    <t>wall of outdoor toilet</t>
  </si>
  <si>
    <t>cows, horses</t>
  </si>
  <si>
    <t>Baia Noua</t>
  </si>
  <si>
    <t>Francesti</t>
  </si>
  <si>
    <t>sheep</t>
  </si>
  <si>
    <t>barns with and without animals</t>
  </si>
  <si>
    <t>Babeni</t>
  </si>
  <si>
    <t>poultry, cattle</t>
  </si>
  <si>
    <t>Vladesti</t>
  </si>
  <si>
    <t>dogs</t>
  </si>
  <si>
    <t>garden of a local veterinarian</t>
  </si>
  <si>
    <t>Goranu</t>
  </si>
  <si>
    <t>dogs, poultry, pigs, cattle</t>
  </si>
  <si>
    <t>case of canL</t>
  </si>
  <si>
    <t>County</t>
  </si>
  <si>
    <t>dog, poultry</t>
  </si>
  <si>
    <t>Bihor</t>
  </si>
  <si>
    <t>dog, poultry, goat, rabbits</t>
  </si>
  <si>
    <t>poultry, pig, cats</t>
  </si>
  <si>
    <t>dog, poultry, pig</t>
  </si>
  <si>
    <t>dog, poultry, cow, pig, horse</t>
  </si>
  <si>
    <t>Satu Mare</t>
  </si>
  <si>
    <t>dog, poultry, cow, pig</t>
  </si>
  <si>
    <t>dog, cow, horse, pidgeons</t>
  </si>
  <si>
    <t>rodents, dog, poultry</t>
  </si>
  <si>
    <t xml:space="preserve">dog, poultry, sheep </t>
  </si>
  <si>
    <t>Maramures</t>
  </si>
  <si>
    <t>dog, poultry, cats</t>
  </si>
  <si>
    <t>Galati</t>
  </si>
  <si>
    <t>dog, poultry, horse</t>
  </si>
  <si>
    <t>dog, poultry, pig, horse</t>
  </si>
  <si>
    <t>Vaslui</t>
  </si>
  <si>
    <t>dog, poultry, goat, pig, horse</t>
  </si>
  <si>
    <t>dog, horse</t>
  </si>
  <si>
    <t>poultry, pig, goat</t>
  </si>
  <si>
    <t>dog, cow, pig</t>
  </si>
  <si>
    <t>dog, poultry, cow, horse</t>
  </si>
  <si>
    <t>poultry, pig</t>
  </si>
  <si>
    <t>Iasi</t>
  </si>
  <si>
    <t xml:space="preserve">poultry, cow </t>
  </si>
  <si>
    <t>dog, poultry, cow</t>
  </si>
  <si>
    <t>Botosani</t>
  </si>
  <si>
    <t>dog, poultry, goat, cow, pig</t>
  </si>
  <si>
    <t>dog, poultry, cow, horse, cats</t>
  </si>
  <si>
    <t>dog, poultry, goat</t>
  </si>
  <si>
    <t>dog, poultry, pig, horse, cats</t>
  </si>
  <si>
    <t>dog, pig, horse</t>
  </si>
  <si>
    <t>dog, poultry, ducks</t>
  </si>
  <si>
    <t>dog, sheep, goat</t>
  </si>
  <si>
    <t>poultry</t>
  </si>
  <si>
    <t>Mehedinti</t>
  </si>
  <si>
    <t>poultry, goat, pig</t>
  </si>
  <si>
    <t>poultry, cow, pig</t>
  </si>
  <si>
    <t>goat, cow, horse</t>
  </si>
  <si>
    <t>dog, cow, wild birds</t>
  </si>
  <si>
    <t>rodents, dog, poultry, sheep, goat, cow, pig, horse, cats</t>
  </si>
  <si>
    <t>dog, poultry, sheep, goat, cow, pig</t>
  </si>
  <si>
    <t>sheep, goat</t>
  </si>
  <si>
    <t>dog, goat</t>
  </si>
  <si>
    <t>dog, poultry, cow, pig, goat, cats</t>
  </si>
  <si>
    <t xml:space="preserve">dog, poultry, cow </t>
  </si>
  <si>
    <t>dog, poultry, cow, ducks, pigeons</t>
  </si>
  <si>
    <t>Prunisor</t>
  </si>
  <si>
    <t>Balota</t>
  </si>
  <si>
    <t>Zegaia</t>
  </si>
  <si>
    <t>Dedovita</t>
  </si>
  <si>
    <t>Hurducesti</t>
  </si>
  <si>
    <t>Comanda</t>
  </si>
  <si>
    <t>Ciovarnasani</t>
  </si>
  <si>
    <t>Rogova</t>
  </si>
  <si>
    <t>Vinju Mare</t>
  </si>
  <si>
    <t>Poiana Stelei</t>
  </si>
  <si>
    <t>Eselnita</t>
  </si>
  <si>
    <t>Gura Vaii</t>
  </si>
  <si>
    <t>Zaboloteni</t>
  </si>
  <si>
    <t xml:space="preserve">Romanesti </t>
  </si>
  <si>
    <t xml:space="preserve">Santa Mare </t>
  </si>
  <si>
    <t xml:space="preserve">Bobulesti </t>
  </si>
  <si>
    <t xml:space="preserve">Badarai </t>
  </si>
  <si>
    <t xml:space="preserve">Trifesti </t>
  </si>
  <si>
    <t xml:space="preserve">Liveni </t>
  </si>
  <si>
    <t xml:space="preserve">Mitoc </t>
  </si>
  <si>
    <t>Crasnaleuca</t>
  </si>
  <si>
    <t xml:space="preserve">Miorcani </t>
  </si>
  <si>
    <t>Radauti Prut</t>
  </si>
  <si>
    <t xml:space="preserve">Ungureni </t>
  </si>
  <si>
    <t xml:space="preserve">Plopenii Mici </t>
  </si>
  <si>
    <t xml:space="preserve">Tiisoara </t>
  </si>
  <si>
    <t xml:space="preserve">Roma </t>
  </si>
  <si>
    <t>Epureni</t>
  </si>
  <si>
    <t xml:space="preserve">Pahnesti </t>
  </si>
  <si>
    <t xml:space="preserve">Fundatura </t>
  </si>
  <si>
    <t xml:space="preserve">Arsura </t>
  </si>
  <si>
    <t xml:space="preserve">Gorban </t>
  </si>
  <si>
    <t>Valea Grecului</t>
  </si>
  <si>
    <t xml:space="preserve">Polocin </t>
  </si>
  <si>
    <t xml:space="preserve">Pognesti </t>
  </si>
  <si>
    <t xml:space="preserve">Crivesti </t>
  </si>
  <si>
    <t>Borodesti</t>
  </si>
  <si>
    <t xml:space="preserve">Pechea </t>
  </si>
  <si>
    <t xml:space="preserve">Sloboozia-Conachi </t>
  </si>
  <si>
    <t xml:space="preserve">Teceu Mic </t>
  </si>
  <si>
    <t xml:space="preserve">Sapanta </t>
  </si>
  <si>
    <t xml:space="preserve">Remeti </t>
  </si>
  <si>
    <t xml:space="preserve">Vetis </t>
  </si>
  <si>
    <t xml:space="preserve">Oar </t>
  </si>
  <si>
    <t xml:space="preserve">Dacia </t>
  </si>
  <si>
    <t>Girisu de Cris</t>
  </si>
  <si>
    <t xml:space="preserve">Toboliu </t>
  </si>
  <si>
    <t xml:space="preserve">Sanicolau Roman </t>
  </si>
  <si>
    <t xml:space="preserve">Cefa </t>
  </si>
  <si>
    <t>Lunca Asau</t>
  </si>
  <si>
    <t>Valea Larga</t>
  </si>
  <si>
    <t>Braniste</t>
  </si>
  <si>
    <t>Segarcea</t>
  </si>
  <si>
    <t>Carna</t>
  </si>
  <si>
    <t>Bechet</t>
  </si>
  <si>
    <t>Amarastii de Jos</t>
  </si>
  <si>
    <t>Leu</t>
  </si>
  <si>
    <t>Rotunda</t>
  </si>
  <si>
    <t>Obarsia</t>
  </si>
  <si>
    <t>Visina Noua</t>
  </si>
  <si>
    <t>Gradinile</t>
  </si>
  <si>
    <t>Traian</t>
  </si>
  <si>
    <t>Babiciu</t>
  </si>
  <si>
    <t>Slaveni</t>
  </si>
  <si>
    <t>Stoenesti</t>
  </si>
  <si>
    <t>Troianul</t>
  </si>
  <si>
    <t>Bogdana</t>
  </si>
  <si>
    <t>Piatra</t>
  </si>
  <si>
    <t>Suhaia</t>
  </si>
  <si>
    <t>Zimnicele</t>
  </si>
  <si>
    <t>Nasturelu</t>
  </si>
  <si>
    <t>Contesti</t>
  </si>
  <si>
    <t>Schitu</t>
  </si>
  <si>
    <t>Ianculesti</t>
  </si>
  <si>
    <t>Uzunu</t>
  </si>
  <si>
    <t>Singureni</t>
  </si>
  <si>
    <t>Stejaru</t>
  </si>
  <si>
    <t>Iepuresti</t>
  </si>
  <si>
    <t>Stalpu</t>
  </si>
  <si>
    <t>Budesti</t>
  </si>
  <si>
    <t>Crivat</t>
  </si>
  <si>
    <t>Radovanu</t>
  </si>
  <si>
    <t>Chirnogi</t>
  </si>
  <si>
    <t>Ulmeni</t>
  </si>
  <si>
    <t>Spantov</t>
  </si>
  <si>
    <t>Chiselet</t>
  </si>
  <si>
    <t>Valea Stanii</t>
  </si>
  <si>
    <t>Nana</t>
  </si>
  <si>
    <t>Negresti</t>
  </si>
  <si>
    <t>Olteni</t>
  </si>
  <si>
    <t>Viroaga</t>
  </si>
  <si>
    <t>Cascioarele</t>
  </si>
  <si>
    <t>Cerchezu</t>
  </si>
  <si>
    <t>Negru Voda</t>
  </si>
  <si>
    <t>Comana</t>
  </si>
  <si>
    <t>Slava Rusa</t>
  </si>
  <si>
    <t>Slava Cercheza</t>
  </si>
  <si>
    <t>Ciucurova</t>
  </si>
  <si>
    <t>Atmagea</t>
  </si>
  <si>
    <t>Horia</t>
  </si>
  <si>
    <t>pigs, dogs</t>
  </si>
  <si>
    <t>dogs, poultry</t>
  </si>
  <si>
    <t>poultry, rabbit, other</t>
  </si>
  <si>
    <t>dog</t>
  </si>
  <si>
    <t>hill, villages (human&amp;animal population), animal shelter</t>
  </si>
  <si>
    <t>plain, agricultural, villages (human&amp;animal population), animal shelter</t>
  </si>
  <si>
    <t>Timis</t>
  </si>
  <si>
    <t>Caras Severin</t>
  </si>
  <si>
    <t>old building, ruins</t>
  </si>
  <si>
    <t>Sannicolau Mare</t>
  </si>
  <si>
    <t>Dudestii Vechi</t>
  </si>
  <si>
    <t>Teremia Mare</t>
  </si>
  <si>
    <t>Gotlob</t>
  </si>
  <si>
    <t>Caransebes</t>
  </si>
  <si>
    <t>Globu Craiovei</t>
  </si>
  <si>
    <t>Prigor</t>
  </si>
  <si>
    <t>Teregova</t>
  </si>
  <si>
    <t>Otelu Rosu</t>
  </si>
  <si>
    <t>Hitias</t>
  </si>
  <si>
    <t>Berini</t>
  </si>
  <si>
    <t>Sculia</t>
  </si>
  <si>
    <t>Nicolint</t>
  </si>
  <si>
    <t>Ticvaniu Mare</t>
  </si>
  <si>
    <t>Cornutel</t>
  </si>
  <si>
    <t>Clopodia</t>
  </si>
  <si>
    <t>Tulcea</t>
  </si>
  <si>
    <t>Valcea</t>
  </si>
  <si>
    <t>Bacau</t>
  </si>
  <si>
    <t>Arges</t>
  </si>
  <si>
    <t>Mures</t>
  </si>
  <si>
    <t>Dolj</t>
  </si>
  <si>
    <t>Olt</t>
  </si>
  <si>
    <t>Teleorman</t>
  </si>
  <si>
    <t>Giurgiu</t>
  </si>
  <si>
    <t>Calarasi</t>
  </si>
  <si>
    <t>Constanta</t>
  </si>
  <si>
    <t>P. neglectus</t>
  </si>
  <si>
    <t>P. papatasi</t>
  </si>
  <si>
    <t>P. balcanicus</t>
  </si>
  <si>
    <t>P. perfiliewi</t>
  </si>
  <si>
    <t>Locality</t>
  </si>
  <si>
    <t>Eibenthal</t>
  </si>
  <si>
    <t>Smeura</t>
  </si>
  <si>
    <t>Captured sandlfies</t>
  </si>
  <si>
    <t>Trap location</t>
  </si>
  <si>
    <t>Animals present at the trapping site</t>
  </si>
  <si>
    <t>Additional data</t>
  </si>
  <si>
    <t>ostrich, ducks, deer</t>
  </si>
  <si>
    <t>Independenta (CT)</t>
  </si>
  <si>
    <t>Independenta (GL)</t>
  </si>
  <si>
    <t>Livezi (MH)</t>
  </si>
  <si>
    <t>Livezi (DJ)</t>
  </si>
  <si>
    <t>Boghis</t>
  </si>
  <si>
    <t>Total males</t>
  </si>
  <si>
    <t>Total females</t>
  </si>
  <si>
    <t>Ravensca</t>
  </si>
  <si>
    <t>Blood fed females</t>
  </si>
  <si>
    <t>Unfed females</t>
  </si>
  <si>
    <t>Gravid</t>
  </si>
  <si>
    <t>Non-gravid</t>
  </si>
  <si>
    <t>cat</t>
  </si>
  <si>
    <t>dog, cow</t>
  </si>
  <si>
    <t>doug, poultry, pigeons</t>
  </si>
  <si>
    <t>poultry, cat</t>
  </si>
  <si>
    <t>doug, poultry, sheep, dog</t>
  </si>
  <si>
    <t>dog, pig, donkey</t>
  </si>
  <si>
    <t>dog, poultry, pig, cow, horse</t>
  </si>
  <si>
    <t>dog, cow, poultry</t>
  </si>
  <si>
    <t>horse, poultry</t>
  </si>
  <si>
    <t>P. sergenti s.l.</t>
  </si>
  <si>
    <t>minizoo 'Doi Iepurasi'</t>
  </si>
  <si>
    <t>no additional data</t>
  </si>
  <si>
    <t>no animals</t>
  </si>
  <si>
    <t>Number of traps/night</t>
  </si>
  <si>
    <t>plain, villages/ animal shelter, agriculture, no wind</t>
  </si>
  <si>
    <t>hill, villages/ animal shelter, agriculture, no wind</t>
  </si>
  <si>
    <t>plain, villages/ animal shelter, agriculture, light wind</t>
  </si>
  <si>
    <t>hill, villages/ animal shelter, agriculture, light wind</t>
  </si>
  <si>
    <t>hill, villages/ animal shelter, agriculture, strong wind</t>
  </si>
  <si>
    <t>Site code</t>
  </si>
  <si>
    <t>RO-BAB1</t>
  </si>
  <si>
    <t>RO-ENI1</t>
  </si>
  <si>
    <t>RO-VIS1</t>
  </si>
  <si>
    <t>RO-EIB1</t>
  </si>
  <si>
    <t>RO-EIB2</t>
  </si>
  <si>
    <t>RO-EIB3</t>
  </si>
  <si>
    <t>RO-EIB4</t>
  </si>
  <si>
    <t>RO-EIB5</t>
  </si>
  <si>
    <t>RO-EIB6</t>
  </si>
  <si>
    <t>RO-BAI1</t>
  </si>
  <si>
    <t>RO-EIB7</t>
  </si>
  <si>
    <t>RO-EIB8</t>
  </si>
  <si>
    <t>RO-EIB9</t>
  </si>
  <si>
    <t>RO-RAV1</t>
  </si>
  <si>
    <t>RO-BABN1</t>
  </si>
  <si>
    <t>RO-FRA1</t>
  </si>
  <si>
    <t>RO-GOR1</t>
  </si>
  <si>
    <t>RO-VLA1</t>
  </si>
  <si>
    <t>RO-DED1</t>
  </si>
  <si>
    <t>RO-DED2</t>
  </si>
  <si>
    <t>RO-DED3</t>
  </si>
  <si>
    <t>RO-ZEG1</t>
  </si>
  <si>
    <t>RO-ZEG2</t>
  </si>
  <si>
    <t>RO-BAL1</t>
  </si>
  <si>
    <t>RO-HUR1</t>
  </si>
  <si>
    <t>RO-COM1</t>
  </si>
  <si>
    <t>RO-LIVZ1</t>
  </si>
  <si>
    <t>RO-LIVZ2</t>
  </si>
  <si>
    <t>RO-CIO1</t>
  </si>
  <si>
    <t>RO-PRU1</t>
  </si>
  <si>
    <t>RO-PRU2</t>
  </si>
  <si>
    <t>RO-VIN1</t>
  </si>
  <si>
    <t>RO-VIN2</t>
  </si>
  <si>
    <t>RO-ROG1</t>
  </si>
  <si>
    <t>RO-ROG2</t>
  </si>
  <si>
    <t>RO-ESE1</t>
  </si>
  <si>
    <t>RO-STE1</t>
  </si>
  <si>
    <t>RO-STE2</t>
  </si>
  <si>
    <t>RO-GUR1</t>
  </si>
  <si>
    <t>RO-GUR2</t>
  </si>
  <si>
    <t>RO-GUR3</t>
  </si>
  <si>
    <t>RO-ZAB1</t>
  </si>
  <si>
    <t>RO-ZAB2</t>
  </si>
  <si>
    <t>RO-BAD1</t>
  </si>
  <si>
    <t>RO-ROM1</t>
  </si>
  <si>
    <t>RO-TRI1</t>
  </si>
  <si>
    <t>RO-BOB 1</t>
  </si>
  <si>
    <t>RO-SAN1</t>
  </si>
  <si>
    <t>LO-MIT1</t>
  </si>
  <si>
    <t>RO-LIVN1</t>
  </si>
  <si>
    <t>RO-LIVN2</t>
  </si>
  <si>
    <t>RO-RAD1</t>
  </si>
  <si>
    <t>RO-CRA1</t>
  </si>
  <si>
    <t>RO-CRA2</t>
  </si>
  <si>
    <t>RO-MIO1</t>
  </si>
  <si>
    <t>RO-PLO1</t>
  </si>
  <si>
    <t>RO-TII1</t>
  </si>
  <si>
    <t>RO-UNG1</t>
  </si>
  <si>
    <t>RO-ROMA1</t>
  </si>
  <si>
    <t>RO-GRB1</t>
  </si>
  <si>
    <t>RO-GRE1</t>
  </si>
  <si>
    <t>RO-ARS1</t>
  </si>
  <si>
    <t>RO-EPU1</t>
  </si>
  <si>
    <t>RO-FUN1</t>
  </si>
  <si>
    <t>RO-PAH1</t>
  </si>
  <si>
    <t>RO-CRI1</t>
  </si>
  <si>
    <t>RO-POG1</t>
  </si>
  <si>
    <t>RO-POL1</t>
  </si>
  <si>
    <t>RO-BOR1</t>
  </si>
  <si>
    <t>RO-BOR2</t>
  </si>
  <si>
    <t>RO-IND1</t>
  </si>
  <si>
    <t>RO-SLO1</t>
  </si>
  <si>
    <t>RO-PEC1</t>
  </si>
  <si>
    <t>RO-REM1</t>
  </si>
  <si>
    <t>RO-SAP1</t>
  </si>
  <si>
    <t>RO-TEC1</t>
  </si>
  <si>
    <t>RO-OAR1</t>
  </si>
  <si>
    <t>RO-OAR2</t>
  </si>
  <si>
    <t>RO-DAC1</t>
  </si>
  <si>
    <t>RO-BOG1</t>
  </si>
  <si>
    <t>RO-BOG2</t>
  </si>
  <si>
    <t>RO-VET1</t>
  </si>
  <si>
    <t>RO-CEF1</t>
  </si>
  <si>
    <t>RO-TOB1</t>
  </si>
  <si>
    <t>RO-SNC1</t>
  </si>
  <si>
    <t>RO-GIR1</t>
  </si>
  <si>
    <t>RO-SLA1</t>
  </si>
  <si>
    <t>RO-LUN1</t>
  </si>
  <si>
    <t>RO-SME1</t>
  </si>
  <si>
    <t>RO-SME2</t>
  </si>
  <si>
    <t>hill, dog shelter, CanL seropositivity in dogs</t>
  </si>
  <si>
    <t xml:space="preserve">hill, villages (human&amp;animal population), dog shelter, local CanL case (unpublished data) </t>
  </si>
  <si>
    <t>RO-VLA2</t>
  </si>
  <si>
    <t>RO-BRA1</t>
  </si>
  <si>
    <t>RO-CAR1</t>
  </si>
  <si>
    <t>RO-BEC1</t>
  </si>
  <si>
    <t>RO-SEG1</t>
  </si>
  <si>
    <t>RO-LEU1</t>
  </si>
  <si>
    <t>RO-GRA1</t>
  </si>
  <si>
    <t>RO-VISN1</t>
  </si>
  <si>
    <t>RO-STO1</t>
  </si>
  <si>
    <t>RO-TRA1</t>
  </si>
  <si>
    <t>RO-SLAV1</t>
  </si>
  <si>
    <t>RO-ROT1</t>
  </si>
  <si>
    <t>RO-OBA1</t>
  </si>
  <si>
    <t>RO-CON1</t>
  </si>
  <si>
    <t>RO-ZIM1</t>
  </si>
  <si>
    <t>RO-NAS1</t>
  </si>
  <si>
    <t>RO-PIA1</t>
  </si>
  <si>
    <t>RO-TRO1</t>
  </si>
  <si>
    <t>RO-SUH1</t>
  </si>
  <si>
    <t>RO-IEP1</t>
  </si>
  <si>
    <t>RO-STA1</t>
  </si>
  <si>
    <t>RO-SIN1</t>
  </si>
  <si>
    <t>RO-UZU1</t>
  </si>
  <si>
    <t>RO-IAN1</t>
  </si>
  <si>
    <t>RO-SCH1</t>
  </si>
  <si>
    <t>RO-VAL1</t>
  </si>
  <si>
    <t>RO-NAN1</t>
  </si>
  <si>
    <t>RO-CHI1</t>
  </si>
  <si>
    <t>RO-CHIS1</t>
  </si>
  <si>
    <t>SO-SPA1</t>
  </si>
  <si>
    <t>RO-BUD1</t>
  </si>
  <si>
    <t>RO-RADV1</t>
  </si>
  <si>
    <t>RO-CRIV1</t>
  </si>
  <si>
    <t>RO-ULM1</t>
  </si>
  <si>
    <t>RO-NEG1</t>
  </si>
  <si>
    <t>RO-VIR1</t>
  </si>
  <si>
    <t>RO-OLT1</t>
  </si>
  <si>
    <t>RO-INDP1</t>
  </si>
  <si>
    <t>RO-NEGR1</t>
  </si>
  <si>
    <t>RO-VIRG1</t>
  </si>
  <si>
    <t>RO-OLTN1</t>
  </si>
  <si>
    <t>RO-INDP2</t>
  </si>
  <si>
    <t>RO-CER1</t>
  </si>
  <si>
    <t>RO-COMN1</t>
  </si>
  <si>
    <t>RO-CAS1</t>
  </si>
  <si>
    <t>RO-CERC1</t>
  </si>
  <si>
    <t>RO-SCE1</t>
  </si>
  <si>
    <t>RO-SCE2</t>
  </si>
  <si>
    <t>RO-SRU1</t>
  </si>
  <si>
    <t>RO-CIU1</t>
  </si>
  <si>
    <t>RO-ATM1</t>
  </si>
  <si>
    <t>RO-HOR1</t>
  </si>
  <si>
    <t>RO-HIT1</t>
  </si>
  <si>
    <t>RO-BER1</t>
  </si>
  <si>
    <t>RO-SCU1</t>
  </si>
  <si>
    <t>RO-CLO1</t>
  </si>
  <si>
    <t>RO-DUD1</t>
  </si>
  <si>
    <t>RO-TER1</t>
  </si>
  <si>
    <t>RO-SANN1</t>
  </si>
  <si>
    <t>RO-GOT1</t>
  </si>
  <si>
    <t>RO-NIC1</t>
  </si>
  <si>
    <t>RO-TIC1</t>
  </si>
  <si>
    <t>RO-CARN1</t>
  </si>
  <si>
    <t>RO-COR1</t>
  </si>
  <si>
    <t>RO-OTE1</t>
  </si>
  <si>
    <t>RO-GLO1</t>
  </si>
  <si>
    <t>RO-PRI1</t>
  </si>
  <si>
    <t>RO-TERG1</t>
  </si>
  <si>
    <t>RO-AMA1</t>
  </si>
  <si>
    <t>RO-CASC1</t>
  </si>
  <si>
    <t>Additional file 1: Table S1. Sampling information, site codes and trapped sand flies in Romania (2013-2015; 2016-2018)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</si>
</sst>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m/d/yy;@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Fill="1" applyBorder="1"/>
    <xf numFmtId="0" fontId="3" fillId="0" borderId="1" xfId="0" applyFont="1" applyBorder="1"/>
    <xf numFmtId="0" fontId="3" fillId="0" borderId="0" xfId="0" applyFont="1" applyFill="1"/>
    <xf numFmtId="0" fontId="1" fillId="0" borderId="1" xfId="0" applyFont="1" applyFill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49" fontId="3" fillId="0" borderId="1" xfId="0" applyNumberFormat="1" applyFont="1" applyFill="1" applyBorder="1"/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/>
    <xf numFmtId="165" fontId="4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/>
    <xf numFmtId="165" fontId="1" fillId="0" borderId="1" xfId="0" applyNumberFormat="1" applyFont="1" applyFill="1" applyBorder="1" applyAlignment="1"/>
    <xf numFmtId="0" fontId="3" fillId="0" borderId="0" xfId="0" applyFont="1" applyFill="1" applyAlignment="1"/>
    <xf numFmtId="0" fontId="0" fillId="0" borderId="1" xfId="0" applyBorder="1"/>
    <xf numFmtId="0" fontId="0" fillId="0" borderId="1" xfId="0" applyFill="1" applyBorder="1"/>
    <xf numFmtId="0" fontId="3" fillId="0" borderId="4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1"/>
  <sheetViews>
    <sheetView tabSelected="1" zoomScaleNormal="100" workbookViewId="0">
      <selection sqref="A1:AS1"/>
    </sheetView>
  </sheetViews>
  <sheetFormatPr defaultRowHeight="12.75" x14ac:dyDescent="0.2"/>
  <cols>
    <col min="1" max="1" width="12.85546875" style="4" bestFit="1" customWidth="1"/>
    <col min="2" max="2" width="12.42578125" style="4" customWidth="1"/>
    <col min="3" max="4" width="10.140625" style="29" customWidth="1"/>
    <col min="5" max="6" width="11.140625" style="4" bestFit="1" customWidth="1"/>
    <col min="7" max="7" width="7.7109375" style="7" customWidth="1"/>
    <col min="8" max="8" width="8.28515625" style="7" customWidth="1"/>
    <col min="9" max="9" width="7.140625" style="4" customWidth="1"/>
    <col min="10" max="10" width="7.7109375" style="4" customWidth="1"/>
    <col min="11" max="12" width="8.140625" style="4" customWidth="1"/>
    <col min="13" max="13" width="12.7109375" style="4" customWidth="1"/>
    <col min="14" max="14" width="5.5703125" style="4" bestFit="1" customWidth="1"/>
    <col min="15" max="15" width="6.7109375" style="4" bestFit="1" customWidth="1"/>
    <col min="16" max="19" width="6.7109375" style="4" customWidth="1"/>
    <col min="20" max="20" width="5.5703125" style="4" bestFit="1" customWidth="1"/>
    <col min="21" max="21" width="7.5703125" style="4" bestFit="1" customWidth="1"/>
    <col min="22" max="25" width="7.5703125" style="4" customWidth="1"/>
    <col min="26" max="26" width="5.5703125" style="4" bestFit="1" customWidth="1"/>
    <col min="27" max="27" width="7.5703125" style="4" bestFit="1" customWidth="1"/>
    <col min="28" max="31" width="7.5703125" style="4" customWidth="1"/>
    <col min="32" max="32" width="5.5703125" style="4" bestFit="1" customWidth="1"/>
    <col min="33" max="37" width="11.42578125" style="4" customWidth="1"/>
    <col min="38" max="43" width="9.140625" style="4"/>
    <col min="44" max="44" width="26.28515625" style="4" customWidth="1"/>
    <col min="45" max="45" width="83.5703125" style="4" customWidth="1"/>
    <col min="46" max="16384" width="9.140625" style="4"/>
  </cols>
  <sheetData>
    <row r="1" spans="1:45" x14ac:dyDescent="0.2">
      <c r="A1" s="32" t="s">
        <v>421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</row>
    <row r="2" spans="1:45" s="1" customFormat="1" ht="15" customHeight="1" x14ac:dyDescent="0.2">
      <c r="A2" s="33" t="s">
        <v>31</v>
      </c>
      <c r="B2" s="37" t="s">
        <v>219</v>
      </c>
      <c r="C2" s="38" t="s">
        <v>258</v>
      </c>
      <c r="D2" s="35" t="s">
        <v>0</v>
      </c>
      <c r="E2" s="33" t="s">
        <v>2</v>
      </c>
      <c r="F2" s="33" t="s">
        <v>3</v>
      </c>
      <c r="G2" s="33" t="s">
        <v>4</v>
      </c>
      <c r="H2" s="33" t="s">
        <v>252</v>
      </c>
      <c r="I2" s="33" t="s">
        <v>222</v>
      </c>
      <c r="J2" s="33" t="s">
        <v>232</v>
      </c>
      <c r="K2" s="33" t="s">
        <v>233</v>
      </c>
      <c r="L2" s="33" t="s">
        <v>1</v>
      </c>
      <c r="M2" s="33" t="s">
        <v>223</v>
      </c>
      <c r="N2" s="34" t="s">
        <v>215</v>
      </c>
      <c r="O2" s="34"/>
      <c r="P2" s="34"/>
      <c r="Q2" s="34"/>
      <c r="R2" s="34"/>
      <c r="S2" s="34"/>
      <c r="T2" s="34" t="s">
        <v>218</v>
      </c>
      <c r="U2" s="34"/>
      <c r="V2" s="34"/>
      <c r="W2" s="34"/>
      <c r="X2" s="34"/>
      <c r="Y2" s="34"/>
      <c r="Z2" s="34" t="s">
        <v>217</v>
      </c>
      <c r="AA2" s="34"/>
      <c r="AB2" s="34"/>
      <c r="AC2" s="34"/>
      <c r="AD2" s="34"/>
      <c r="AE2" s="34"/>
      <c r="AF2" s="34" t="s">
        <v>248</v>
      </c>
      <c r="AG2" s="34"/>
      <c r="AH2" s="34"/>
      <c r="AI2" s="34"/>
      <c r="AJ2" s="34"/>
      <c r="AK2" s="34"/>
      <c r="AL2" s="34" t="s">
        <v>216</v>
      </c>
      <c r="AM2" s="34"/>
      <c r="AN2" s="34"/>
      <c r="AO2" s="34"/>
      <c r="AP2" s="34"/>
      <c r="AQ2" s="34"/>
      <c r="AR2" s="33" t="s">
        <v>224</v>
      </c>
      <c r="AS2" s="33" t="s">
        <v>225</v>
      </c>
    </row>
    <row r="3" spans="1:45" x14ac:dyDescent="0.2">
      <c r="A3" s="33"/>
      <c r="B3" s="37"/>
      <c r="C3" s="39"/>
      <c r="D3" s="36"/>
      <c r="E3" s="33"/>
      <c r="F3" s="33"/>
      <c r="G3" s="33"/>
      <c r="H3" s="33"/>
      <c r="I3" s="33"/>
      <c r="J3" s="33"/>
      <c r="K3" s="33"/>
      <c r="L3" s="33"/>
      <c r="M3" s="33"/>
      <c r="N3" s="2" t="s">
        <v>5</v>
      </c>
      <c r="O3" s="2" t="s">
        <v>6</v>
      </c>
      <c r="P3" s="2" t="s">
        <v>235</v>
      </c>
      <c r="Q3" s="2" t="s">
        <v>236</v>
      </c>
      <c r="R3" s="2" t="s">
        <v>237</v>
      </c>
      <c r="S3" s="2" t="s">
        <v>238</v>
      </c>
      <c r="T3" s="2" t="s">
        <v>5</v>
      </c>
      <c r="U3" s="2" t="s">
        <v>6</v>
      </c>
      <c r="V3" s="2" t="s">
        <v>235</v>
      </c>
      <c r="W3" s="2" t="s">
        <v>236</v>
      </c>
      <c r="X3" s="2" t="s">
        <v>237</v>
      </c>
      <c r="Y3" s="2" t="s">
        <v>238</v>
      </c>
      <c r="Z3" s="3" t="s">
        <v>5</v>
      </c>
      <c r="AA3" s="2" t="s">
        <v>6</v>
      </c>
      <c r="AB3" s="2" t="s">
        <v>235</v>
      </c>
      <c r="AC3" s="2" t="s">
        <v>236</v>
      </c>
      <c r="AD3" s="2" t="s">
        <v>237</v>
      </c>
      <c r="AE3" s="2" t="s">
        <v>238</v>
      </c>
      <c r="AF3" s="2" t="s">
        <v>5</v>
      </c>
      <c r="AG3" s="2" t="s">
        <v>6</v>
      </c>
      <c r="AH3" s="2" t="s">
        <v>235</v>
      </c>
      <c r="AI3" s="2" t="s">
        <v>236</v>
      </c>
      <c r="AJ3" s="2" t="s">
        <v>237</v>
      </c>
      <c r="AK3" s="2" t="s">
        <v>238</v>
      </c>
      <c r="AL3" s="2" t="s">
        <v>5</v>
      </c>
      <c r="AM3" s="2" t="s">
        <v>6</v>
      </c>
      <c r="AN3" s="2" t="s">
        <v>235</v>
      </c>
      <c r="AO3" s="2" t="s">
        <v>236</v>
      </c>
      <c r="AP3" s="2" t="s">
        <v>237</v>
      </c>
      <c r="AQ3" s="2" t="s">
        <v>238</v>
      </c>
      <c r="AR3" s="33"/>
      <c r="AS3" s="33"/>
    </row>
    <row r="4" spans="1:45" ht="15" x14ac:dyDescent="0.25">
      <c r="A4" s="5" t="s">
        <v>204</v>
      </c>
      <c r="B4" s="22" t="s">
        <v>7</v>
      </c>
      <c r="C4" s="27" t="s">
        <v>259</v>
      </c>
      <c r="D4" s="27">
        <v>41464</v>
      </c>
      <c r="E4" s="30">
        <v>44.867483</v>
      </c>
      <c r="F4" s="30">
        <v>28.689627999999999</v>
      </c>
      <c r="G4" s="5">
        <v>75</v>
      </c>
      <c r="H4" s="5">
        <v>1</v>
      </c>
      <c r="I4" s="5">
        <f t="shared" ref="I4:I12" si="0">SUM(N4:O4,T4:U4,Z4:AA4,AF4:AG4,AL4:AM4)</f>
        <v>0</v>
      </c>
      <c r="J4" s="5">
        <f t="shared" ref="J4:J12" si="1">N4+T4+Z4+AF4+AL4</f>
        <v>0</v>
      </c>
      <c r="K4" s="5">
        <f t="shared" ref="K4:K12" si="2">O4+U4+AA4+AG4+AM4</f>
        <v>0</v>
      </c>
      <c r="L4" s="5" t="s">
        <v>8</v>
      </c>
      <c r="M4" s="5" t="s">
        <v>9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 t="s">
        <v>226</v>
      </c>
      <c r="AS4" s="5" t="s">
        <v>249</v>
      </c>
    </row>
    <row r="5" spans="1:45" ht="15" x14ac:dyDescent="0.25">
      <c r="A5" s="5" t="s">
        <v>204</v>
      </c>
      <c r="B5" s="22" t="s">
        <v>10</v>
      </c>
      <c r="C5" s="27" t="s">
        <v>260</v>
      </c>
      <c r="D5" s="27">
        <v>41465</v>
      </c>
      <c r="E5" s="30">
        <v>44.880555999999999</v>
      </c>
      <c r="F5" s="30">
        <v>28.752686000000001</v>
      </c>
      <c r="G5" s="5">
        <v>103</v>
      </c>
      <c r="H5" s="5">
        <v>1</v>
      </c>
      <c r="I5" s="5">
        <f t="shared" si="0"/>
        <v>0</v>
      </c>
      <c r="J5" s="5">
        <f t="shared" si="1"/>
        <v>0</v>
      </c>
      <c r="K5" s="5">
        <f t="shared" si="2"/>
        <v>0</v>
      </c>
      <c r="L5" s="5" t="s">
        <v>8</v>
      </c>
      <c r="M5" s="5" t="s">
        <v>11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 t="s">
        <v>12</v>
      </c>
      <c r="AS5" s="5" t="s">
        <v>13</v>
      </c>
    </row>
    <row r="6" spans="1:45" ht="15" x14ac:dyDescent="0.25">
      <c r="A6" s="5" t="s">
        <v>204</v>
      </c>
      <c r="B6" s="22" t="s">
        <v>14</v>
      </c>
      <c r="C6" s="27" t="s">
        <v>261</v>
      </c>
      <c r="D6" s="27">
        <v>41465</v>
      </c>
      <c r="E6" s="30">
        <v>44.860556000000003</v>
      </c>
      <c r="F6" s="30">
        <v>28.770064000000001</v>
      </c>
      <c r="G6" s="5">
        <v>139</v>
      </c>
      <c r="H6" s="5">
        <v>1</v>
      </c>
      <c r="I6" s="5">
        <f t="shared" si="0"/>
        <v>0</v>
      </c>
      <c r="J6" s="5">
        <f t="shared" si="1"/>
        <v>0</v>
      </c>
      <c r="K6" s="5">
        <f t="shared" si="2"/>
        <v>0</v>
      </c>
      <c r="L6" s="5" t="s">
        <v>8</v>
      </c>
      <c r="M6" s="5" t="s">
        <v>11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 t="s">
        <v>15</v>
      </c>
      <c r="AS6" s="5" t="s">
        <v>250</v>
      </c>
    </row>
    <row r="7" spans="1:45" s="7" customFormat="1" ht="15" x14ac:dyDescent="0.25">
      <c r="A7" s="5" t="s">
        <v>67</v>
      </c>
      <c r="B7" s="22" t="s">
        <v>220</v>
      </c>
      <c r="C7" s="27" t="s">
        <v>262</v>
      </c>
      <c r="D7" s="27">
        <v>41467</v>
      </c>
      <c r="E7" s="31">
        <v>44.544725</v>
      </c>
      <c r="F7" s="31">
        <v>22.157177999999998</v>
      </c>
      <c r="G7" s="5">
        <v>442</v>
      </c>
      <c r="H7" s="5">
        <v>3</v>
      </c>
      <c r="I7" s="5">
        <f t="shared" si="0"/>
        <v>6</v>
      </c>
      <c r="J7" s="5">
        <f t="shared" si="1"/>
        <v>0</v>
      </c>
      <c r="K7" s="5">
        <f t="shared" si="2"/>
        <v>6</v>
      </c>
      <c r="L7" s="5" t="s">
        <v>8</v>
      </c>
      <c r="M7" s="5" t="s">
        <v>11</v>
      </c>
      <c r="N7" s="5">
        <v>0</v>
      </c>
      <c r="O7" s="5">
        <v>6</v>
      </c>
      <c r="P7" s="5">
        <v>4</v>
      </c>
      <c r="Q7" s="5">
        <v>2</v>
      </c>
      <c r="R7" s="5">
        <v>0</v>
      </c>
      <c r="S7" s="5">
        <f t="shared" ref="S7:S16" si="3">O7-R7</f>
        <v>6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f t="shared" ref="Y7:Y16" si="4">U7-X7</f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 t="s">
        <v>66</v>
      </c>
      <c r="AS7" s="5" t="s">
        <v>253</v>
      </c>
    </row>
    <row r="8" spans="1:45" s="7" customFormat="1" ht="15" x14ac:dyDescent="0.25">
      <c r="A8" s="5" t="s">
        <v>67</v>
      </c>
      <c r="B8" s="22" t="s">
        <v>220</v>
      </c>
      <c r="C8" s="27" t="s">
        <v>263</v>
      </c>
      <c r="D8" s="27">
        <v>41467</v>
      </c>
      <c r="E8" s="31">
        <v>44.544083999999998</v>
      </c>
      <c r="F8" s="31">
        <v>22.156956000000001</v>
      </c>
      <c r="G8" s="5">
        <v>430</v>
      </c>
      <c r="H8" s="5">
        <v>2</v>
      </c>
      <c r="I8" s="5">
        <f t="shared" si="0"/>
        <v>8</v>
      </c>
      <c r="J8" s="5">
        <f t="shared" si="1"/>
        <v>3</v>
      </c>
      <c r="K8" s="5">
        <f t="shared" si="2"/>
        <v>5</v>
      </c>
      <c r="L8" s="5" t="s">
        <v>8</v>
      </c>
      <c r="M8" s="5" t="s">
        <v>11</v>
      </c>
      <c r="N8" s="5">
        <v>3</v>
      </c>
      <c r="O8" s="5">
        <v>5</v>
      </c>
      <c r="P8" s="5">
        <v>1</v>
      </c>
      <c r="Q8" s="5">
        <v>4</v>
      </c>
      <c r="R8" s="5">
        <v>0</v>
      </c>
      <c r="S8" s="5">
        <f t="shared" si="3"/>
        <v>5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f t="shared" si="4"/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 t="s">
        <v>182</v>
      </c>
      <c r="AS8" s="5" t="s">
        <v>184</v>
      </c>
    </row>
    <row r="9" spans="1:45" s="7" customFormat="1" ht="15" x14ac:dyDescent="0.25">
      <c r="A9" s="5" t="s">
        <v>67</v>
      </c>
      <c r="B9" s="22" t="s">
        <v>220</v>
      </c>
      <c r="C9" s="27" t="s">
        <v>264</v>
      </c>
      <c r="D9" s="27">
        <v>41467</v>
      </c>
      <c r="E9" s="31">
        <v>44.543919000000002</v>
      </c>
      <c r="F9" s="31">
        <v>22.156956000000001</v>
      </c>
      <c r="G9" s="5">
        <v>411</v>
      </c>
      <c r="H9" s="5">
        <v>3</v>
      </c>
      <c r="I9" s="5">
        <f t="shared" si="0"/>
        <v>2</v>
      </c>
      <c r="J9" s="5">
        <f t="shared" si="1"/>
        <v>0</v>
      </c>
      <c r="K9" s="5">
        <f t="shared" si="2"/>
        <v>2</v>
      </c>
      <c r="L9" s="5" t="s">
        <v>8</v>
      </c>
      <c r="M9" s="5" t="s">
        <v>11</v>
      </c>
      <c r="N9" s="5">
        <v>0</v>
      </c>
      <c r="O9" s="5">
        <v>2</v>
      </c>
      <c r="P9" s="5">
        <v>0</v>
      </c>
      <c r="Q9" s="5">
        <v>2</v>
      </c>
      <c r="R9" s="5">
        <v>0</v>
      </c>
      <c r="S9" s="5">
        <f t="shared" si="3"/>
        <v>2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f t="shared" si="4"/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 t="s">
        <v>66</v>
      </c>
      <c r="AS9" s="5" t="s">
        <v>253</v>
      </c>
    </row>
    <row r="10" spans="1:45" s="7" customFormat="1" ht="15" x14ac:dyDescent="0.25">
      <c r="A10" s="5" t="s">
        <v>67</v>
      </c>
      <c r="B10" s="22" t="s">
        <v>220</v>
      </c>
      <c r="C10" s="27" t="s">
        <v>265</v>
      </c>
      <c r="D10" s="27">
        <v>41468</v>
      </c>
      <c r="E10" s="31">
        <v>44.543869999999998</v>
      </c>
      <c r="F10" s="31">
        <v>22.15635</v>
      </c>
      <c r="G10" s="5">
        <v>406</v>
      </c>
      <c r="H10" s="5">
        <v>2</v>
      </c>
      <c r="I10" s="5">
        <f t="shared" si="0"/>
        <v>17</v>
      </c>
      <c r="J10" s="5">
        <f t="shared" si="1"/>
        <v>4</v>
      </c>
      <c r="K10" s="5">
        <f t="shared" si="2"/>
        <v>13</v>
      </c>
      <c r="L10" s="5" t="s">
        <v>8</v>
      </c>
      <c r="M10" s="5" t="s">
        <v>11</v>
      </c>
      <c r="N10" s="5">
        <v>4</v>
      </c>
      <c r="O10" s="5">
        <v>13</v>
      </c>
      <c r="P10" s="5">
        <v>2</v>
      </c>
      <c r="Q10" s="5">
        <v>11</v>
      </c>
      <c r="R10" s="5">
        <v>0</v>
      </c>
      <c r="S10" s="5">
        <f t="shared" si="3"/>
        <v>13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f t="shared" si="4"/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 t="s">
        <v>57</v>
      </c>
      <c r="AS10" s="5" t="s">
        <v>256</v>
      </c>
    </row>
    <row r="11" spans="1:45" s="7" customFormat="1" ht="15" x14ac:dyDescent="0.25">
      <c r="A11" s="5" t="s">
        <v>67</v>
      </c>
      <c r="B11" s="22" t="s">
        <v>220</v>
      </c>
      <c r="C11" s="27" t="s">
        <v>266</v>
      </c>
      <c r="D11" s="27">
        <v>41468</v>
      </c>
      <c r="E11" s="31">
        <v>44.544156999999998</v>
      </c>
      <c r="F11" s="31">
        <v>22.155878000000001</v>
      </c>
      <c r="G11" s="5">
        <v>414</v>
      </c>
      <c r="H11" s="5">
        <v>2</v>
      </c>
      <c r="I11" s="5">
        <f t="shared" si="0"/>
        <v>34</v>
      </c>
      <c r="J11" s="5">
        <f t="shared" si="1"/>
        <v>4</v>
      </c>
      <c r="K11" s="5">
        <f t="shared" si="2"/>
        <v>30</v>
      </c>
      <c r="L11" s="5" t="s">
        <v>16</v>
      </c>
      <c r="M11" s="5" t="s">
        <v>11</v>
      </c>
      <c r="N11" s="5">
        <v>4</v>
      </c>
      <c r="O11" s="5">
        <v>30</v>
      </c>
      <c r="P11" s="5">
        <v>4</v>
      </c>
      <c r="Q11" s="5">
        <v>26</v>
      </c>
      <c r="R11" s="5">
        <v>0</v>
      </c>
      <c r="S11" s="5">
        <f t="shared" si="3"/>
        <v>30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f t="shared" si="4"/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 t="s">
        <v>39</v>
      </c>
      <c r="AS11" s="5" t="s">
        <v>254</v>
      </c>
    </row>
    <row r="12" spans="1:45" s="7" customFormat="1" ht="15" x14ac:dyDescent="0.25">
      <c r="A12" s="5" t="s">
        <v>67</v>
      </c>
      <c r="B12" s="22" t="s">
        <v>220</v>
      </c>
      <c r="C12" s="27" t="s">
        <v>267</v>
      </c>
      <c r="D12" s="27">
        <v>41468</v>
      </c>
      <c r="E12" s="31">
        <v>44.544136999999999</v>
      </c>
      <c r="F12" s="31">
        <v>22.155175</v>
      </c>
      <c r="G12" s="5">
        <v>415</v>
      </c>
      <c r="H12" s="5">
        <v>4</v>
      </c>
      <c r="I12" s="5">
        <f t="shared" si="0"/>
        <v>78</v>
      </c>
      <c r="J12" s="5">
        <f t="shared" si="1"/>
        <v>11</v>
      </c>
      <c r="K12" s="5">
        <f t="shared" si="2"/>
        <v>67</v>
      </c>
      <c r="L12" s="5" t="s">
        <v>8</v>
      </c>
      <c r="M12" s="5" t="s">
        <v>11</v>
      </c>
      <c r="N12" s="5">
        <v>11</v>
      </c>
      <c r="O12" s="5">
        <v>67</v>
      </c>
      <c r="P12" s="5">
        <v>4</v>
      </c>
      <c r="Q12" s="5">
        <v>63</v>
      </c>
      <c r="R12" s="5">
        <v>0</v>
      </c>
      <c r="S12" s="5">
        <f t="shared" si="3"/>
        <v>67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f t="shared" si="4"/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 t="s">
        <v>37</v>
      </c>
      <c r="AS12" s="5" t="s">
        <v>254</v>
      </c>
    </row>
    <row r="13" spans="1:45" s="7" customFormat="1" ht="15" x14ac:dyDescent="0.25">
      <c r="A13" s="5" t="s">
        <v>67</v>
      </c>
      <c r="B13" s="22" t="s">
        <v>19</v>
      </c>
      <c r="C13" s="27" t="s">
        <v>268</v>
      </c>
      <c r="D13" s="27">
        <v>41469</v>
      </c>
      <c r="E13" s="31">
        <v>44.553319999999999</v>
      </c>
      <c r="F13" s="31">
        <v>22.128004000000001</v>
      </c>
      <c r="G13" s="5">
        <v>485</v>
      </c>
      <c r="H13" s="5">
        <v>1</v>
      </c>
      <c r="I13" s="5">
        <v>18</v>
      </c>
      <c r="J13" s="5">
        <f t="shared" ref="J13:J44" si="5">N13+T13+Z13+AF13+AL13</f>
        <v>0</v>
      </c>
      <c r="K13" s="5">
        <v>18</v>
      </c>
      <c r="L13" s="5" t="s">
        <v>8</v>
      </c>
      <c r="M13" s="5" t="s">
        <v>11</v>
      </c>
      <c r="N13" s="5">
        <v>0</v>
      </c>
      <c r="O13" s="5">
        <v>18</v>
      </c>
      <c r="P13" s="5">
        <v>18</v>
      </c>
      <c r="Q13" s="5">
        <v>0</v>
      </c>
      <c r="R13" s="5">
        <v>0</v>
      </c>
      <c r="S13" s="5">
        <f t="shared" si="3"/>
        <v>18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f t="shared" si="4"/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 t="s">
        <v>66</v>
      </c>
      <c r="AS13" s="5" t="s">
        <v>253</v>
      </c>
    </row>
    <row r="14" spans="1:45" s="7" customFormat="1" ht="15" x14ac:dyDescent="0.25">
      <c r="A14" s="5" t="s">
        <v>67</v>
      </c>
      <c r="B14" s="22" t="s">
        <v>220</v>
      </c>
      <c r="C14" s="27" t="s">
        <v>269</v>
      </c>
      <c r="D14" s="27">
        <v>41827</v>
      </c>
      <c r="E14" s="31">
        <v>44.544725</v>
      </c>
      <c r="F14" s="31">
        <v>22.157177999999998</v>
      </c>
      <c r="G14" s="5">
        <v>442</v>
      </c>
      <c r="H14" s="5">
        <v>3</v>
      </c>
      <c r="I14" s="5">
        <f t="shared" ref="I14:I45" si="6">SUM(N14:O14,T14:U14,Z14:AA14,AF14:AG14,AL14:AM14)</f>
        <v>9</v>
      </c>
      <c r="J14" s="5">
        <f t="shared" si="5"/>
        <v>2</v>
      </c>
      <c r="K14" s="5">
        <f t="shared" ref="K14:K45" si="7">O14+U14+AA14+AG14+AM14</f>
        <v>7</v>
      </c>
      <c r="L14" s="5" t="s">
        <v>8</v>
      </c>
      <c r="M14" s="5" t="s">
        <v>11</v>
      </c>
      <c r="N14" s="5">
        <v>2</v>
      </c>
      <c r="O14" s="5">
        <v>7</v>
      </c>
      <c r="P14" s="5">
        <v>3</v>
      </c>
      <c r="Q14" s="5">
        <v>4</v>
      </c>
      <c r="R14" s="5">
        <v>0</v>
      </c>
      <c r="S14" s="5">
        <f t="shared" si="3"/>
        <v>7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f t="shared" si="4"/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 t="s">
        <v>15</v>
      </c>
      <c r="AS14" s="5" t="s">
        <v>250</v>
      </c>
    </row>
    <row r="15" spans="1:45" s="7" customFormat="1" ht="15" x14ac:dyDescent="0.25">
      <c r="A15" s="5" t="s">
        <v>67</v>
      </c>
      <c r="B15" s="22" t="s">
        <v>220</v>
      </c>
      <c r="C15" s="27" t="s">
        <v>270</v>
      </c>
      <c r="D15" s="27">
        <v>41827</v>
      </c>
      <c r="E15" s="31">
        <v>44.544083999999998</v>
      </c>
      <c r="F15" s="31">
        <v>22.156956000000001</v>
      </c>
      <c r="G15" s="5">
        <v>430</v>
      </c>
      <c r="H15" s="5">
        <v>2</v>
      </c>
      <c r="I15" s="5">
        <f t="shared" si="6"/>
        <v>4</v>
      </c>
      <c r="J15" s="5">
        <f t="shared" si="5"/>
        <v>0</v>
      </c>
      <c r="K15" s="5">
        <f t="shared" si="7"/>
        <v>4</v>
      </c>
      <c r="L15" s="5" t="s">
        <v>8</v>
      </c>
      <c r="M15" s="5" t="s">
        <v>11</v>
      </c>
      <c r="N15" s="5">
        <v>0</v>
      </c>
      <c r="O15" s="5">
        <v>4</v>
      </c>
      <c r="P15" s="5">
        <v>1</v>
      </c>
      <c r="Q15" s="5">
        <v>3</v>
      </c>
      <c r="R15" s="5">
        <v>0</v>
      </c>
      <c r="S15" s="5">
        <f t="shared" si="3"/>
        <v>4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f t="shared" si="4"/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 t="s">
        <v>15</v>
      </c>
      <c r="AS15" s="5" t="s">
        <v>250</v>
      </c>
    </row>
    <row r="16" spans="1:45" s="7" customFormat="1" ht="15" x14ac:dyDescent="0.25">
      <c r="A16" s="5" t="s">
        <v>67</v>
      </c>
      <c r="B16" s="22" t="s">
        <v>220</v>
      </c>
      <c r="C16" s="27" t="s">
        <v>271</v>
      </c>
      <c r="D16" s="27">
        <v>41827</v>
      </c>
      <c r="E16" s="31">
        <v>44.543919000000002</v>
      </c>
      <c r="F16" s="31">
        <v>22.156956000000001</v>
      </c>
      <c r="G16" s="5">
        <v>411</v>
      </c>
      <c r="H16" s="5">
        <v>3</v>
      </c>
      <c r="I16" s="5">
        <f t="shared" si="6"/>
        <v>28</v>
      </c>
      <c r="J16" s="5">
        <f t="shared" si="5"/>
        <v>8</v>
      </c>
      <c r="K16" s="5">
        <f t="shared" si="7"/>
        <v>20</v>
      </c>
      <c r="L16" s="5" t="s">
        <v>8</v>
      </c>
      <c r="M16" s="5" t="s">
        <v>11</v>
      </c>
      <c r="N16" s="5">
        <v>8</v>
      </c>
      <c r="O16" s="5">
        <v>20</v>
      </c>
      <c r="P16" s="5">
        <v>5</v>
      </c>
      <c r="Q16" s="5">
        <v>15</v>
      </c>
      <c r="R16" s="5">
        <v>0</v>
      </c>
      <c r="S16" s="5">
        <f t="shared" si="3"/>
        <v>20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f t="shared" si="4"/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 t="s">
        <v>15</v>
      </c>
      <c r="AS16" s="5" t="s">
        <v>250</v>
      </c>
    </row>
    <row r="17" spans="1:45" ht="15" x14ac:dyDescent="0.25">
      <c r="A17" s="5" t="s">
        <v>186</v>
      </c>
      <c r="B17" s="22" t="s">
        <v>234</v>
      </c>
      <c r="C17" s="27" t="s">
        <v>272</v>
      </c>
      <c r="D17" s="27">
        <v>41828</v>
      </c>
      <c r="E17" s="30">
        <v>44.773389000000002</v>
      </c>
      <c r="F17" s="30">
        <v>21.913381000000001</v>
      </c>
      <c r="G17" s="5">
        <v>645</v>
      </c>
      <c r="H17" s="5">
        <v>1</v>
      </c>
      <c r="I17" s="5">
        <f t="shared" si="6"/>
        <v>0</v>
      </c>
      <c r="J17" s="5">
        <f t="shared" si="5"/>
        <v>0</v>
      </c>
      <c r="K17" s="5">
        <f t="shared" si="7"/>
        <v>0</v>
      </c>
      <c r="L17" s="5" t="s">
        <v>8</v>
      </c>
      <c r="M17" s="5" t="s">
        <v>11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 t="s">
        <v>15</v>
      </c>
      <c r="AS17" s="5" t="s">
        <v>250</v>
      </c>
    </row>
    <row r="18" spans="1:45" ht="15" x14ac:dyDescent="0.25">
      <c r="A18" s="5" t="s">
        <v>205</v>
      </c>
      <c r="B18" s="22" t="s">
        <v>23</v>
      </c>
      <c r="C18" s="27" t="s">
        <v>273</v>
      </c>
      <c r="D18" s="27">
        <v>41830</v>
      </c>
      <c r="E18" s="30">
        <v>44.970385999999998</v>
      </c>
      <c r="F18" s="30">
        <v>24.235330999999999</v>
      </c>
      <c r="G18" s="5">
        <v>209</v>
      </c>
      <c r="H18" s="5">
        <v>1</v>
      </c>
      <c r="I18" s="5">
        <f t="shared" si="6"/>
        <v>0</v>
      </c>
      <c r="J18" s="5">
        <f t="shared" si="5"/>
        <v>0</v>
      </c>
      <c r="K18" s="5">
        <f t="shared" si="7"/>
        <v>0</v>
      </c>
      <c r="L18" s="5" t="s">
        <v>8</v>
      </c>
      <c r="M18" s="5" t="s">
        <v>11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 t="s">
        <v>24</v>
      </c>
      <c r="AS18" s="5" t="s">
        <v>250</v>
      </c>
    </row>
    <row r="19" spans="1:45" ht="15" x14ac:dyDescent="0.25">
      <c r="A19" s="5" t="s">
        <v>205</v>
      </c>
      <c r="B19" s="22" t="s">
        <v>20</v>
      </c>
      <c r="C19" s="27" t="s">
        <v>274</v>
      </c>
      <c r="D19" s="27">
        <v>41830</v>
      </c>
      <c r="E19" s="30">
        <v>44.986252999999998</v>
      </c>
      <c r="F19" s="30">
        <v>24.206578</v>
      </c>
      <c r="G19" s="5">
        <v>229</v>
      </c>
      <c r="H19" s="5">
        <v>1</v>
      </c>
      <c r="I19" s="5">
        <f t="shared" si="6"/>
        <v>0</v>
      </c>
      <c r="J19" s="5">
        <f t="shared" si="5"/>
        <v>0</v>
      </c>
      <c r="K19" s="5">
        <f t="shared" si="7"/>
        <v>0</v>
      </c>
      <c r="L19" s="5" t="s">
        <v>8</v>
      </c>
      <c r="M19" s="5" t="s">
        <v>11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 t="s">
        <v>21</v>
      </c>
      <c r="AS19" s="5" t="s">
        <v>22</v>
      </c>
    </row>
    <row r="20" spans="1:45" ht="15" x14ac:dyDescent="0.25">
      <c r="A20" s="5" t="s">
        <v>205</v>
      </c>
      <c r="B20" s="22" t="s">
        <v>28</v>
      </c>
      <c r="C20" s="27" t="s">
        <v>275</v>
      </c>
      <c r="D20" s="27">
        <v>41830</v>
      </c>
      <c r="E20" s="30">
        <v>45.112752999999998</v>
      </c>
      <c r="F20" s="30">
        <v>24.396203</v>
      </c>
      <c r="G20" s="5">
        <v>268</v>
      </c>
      <c r="H20" s="5">
        <v>1</v>
      </c>
      <c r="I20" s="5">
        <f t="shared" si="6"/>
        <v>0</v>
      </c>
      <c r="J20" s="5">
        <f t="shared" si="5"/>
        <v>0</v>
      </c>
      <c r="K20" s="5">
        <f t="shared" si="7"/>
        <v>0</v>
      </c>
      <c r="L20" s="5" t="s">
        <v>8</v>
      </c>
      <c r="M20" s="5" t="s">
        <v>11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 t="s">
        <v>29</v>
      </c>
      <c r="AS20" s="5" t="s">
        <v>30</v>
      </c>
    </row>
    <row r="21" spans="1:45" ht="15" x14ac:dyDescent="0.25">
      <c r="A21" s="5" t="s">
        <v>205</v>
      </c>
      <c r="B21" s="22" t="s">
        <v>25</v>
      </c>
      <c r="C21" s="27" t="s">
        <v>276</v>
      </c>
      <c r="D21" s="27">
        <v>41830</v>
      </c>
      <c r="E21" s="30">
        <v>45.119602999999998</v>
      </c>
      <c r="F21" s="30">
        <v>24.304331000000001</v>
      </c>
      <c r="G21" s="5">
        <v>329</v>
      </c>
      <c r="H21" s="5">
        <v>1</v>
      </c>
      <c r="I21" s="5">
        <f t="shared" si="6"/>
        <v>0</v>
      </c>
      <c r="J21" s="5">
        <f t="shared" si="5"/>
        <v>0</v>
      </c>
      <c r="K21" s="5">
        <f t="shared" si="7"/>
        <v>0</v>
      </c>
      <c r="L21" s="5" t="s">
        <v>8</v>
      </c>
      <c r="M21" s="5" t="s">
        <v>9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 t="s">
        <v>26</v>
      </c>
      <c r="AS21" s="5" t="s">
        <v>27</v>
      </c>
    </row>
    <row r="22" spans="1:45" x14ac:dyDescent="0.2">
      <c r="A22" s="5" t="s">
        <v>67</v>
      </c>
      <c r="B22" s="22" t="s">
        <v>82</v>
      </c>
      <c r="C22" s="27" t="s">
        <v>277</v>
      </c>
      <c r="D22" s="27">
        <v>42571</v>
      </c>
      <c r="E22" s="16">
        <v>44.630074999999998</v>
      </c>
      <c r="F22" s="16">
        <v>22.732158999999999</v>
      </c>
      <c r="G22" s="17">
        <v>99</v>
      </c>
      <c r="H22" s="17">
        <v>2</v>
      </c>
      <c r="I22" s="5">
        <f t="shared" si="6"/>
        <v>0</v>
      </c>
      <c r="J22" s="5">
        <f t="shared" si="5"/>
        <v>0</v>
      </c>
      <c r="K22" s="5">
        <f t="shared" si="7"/>
        <v>0</v>
      </c>
      <c r="L22" s="5" t="s">
        <v>8</v>
      </c>
      <c r="M22" s="5" t="s">
        <v>11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 t="s">
        <v>32</v>
      </c>
      <c r="AS22" s="5" t="s">
        <v>254</v>
      </c>
    </row>
    <row r="23" spans="1:45" x14ac:dyDescent="0.2">
      <c r="A23" s="5" t="s">
        <v>67</v>
      </c>
      <c r="B23" s="22" t="s">
        <v>82</v>
      </c>
      <c r="C23" s="27" t="s">
        <v>278</v>
      </c>
      <c r="D23" s="27">
        <v>42571</v>
      </c>
      <c r="E23" s="16">
        <v>44.628680000000003</v>
      </c>
      <c r="F23" s="16">
        <v>22.730878000000001</v>
      </c>
      <c r="G23" s="17">
        <v>87</v>
      </c>
      <c r="H23" s="17">
        <v>2</v>
      </c>
      <c r="I23" s="5">
        <f t="shared" si="6"/>
        <v>0</v>
      </c>
      <c r="J23" s="5">
        <f t="shared" si="5"/>
        <v>0</v>
      </c>
      <c r="K23" s="5">
        <f t="shared" si="7"/>
        <v>0</v>
      </c>
      <c r="L23" s="5" t="s">
        <v>8</v>
      </c>
      <c r="M23" s="5" t="s">
        <v>11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 t="s">
        <v>77</v>
      </c>
      <c r="AS23" s="5" t="s">
        <v>254</v>
      </c>
    </row>
    <row r="24" spans="1:45" x14ac:dyDescent="0.2">
      <c r="A24" s="5" t="s">
        <v>67</v>
      </c>
      <c r="B24" s="22" t="s">
        <v>82</v>
      </c>
      <c r="C24" s="27" t="s">
        <v>279</v>
      </c>
      <c r="D24" s="27">
        <v>42571</v>
      </c>
      <c r="E24" s="16">
        <v>44.628709999999998</v>
      </c>
      <c r="F24" s="16">
        <v>22.732710000000001</v>
      </c>
      <c r="G24" s="17">
        <v>98</v>
      </c>
      <c r="H24" s="17">
        <v>1</v>
      </c>
      <c r="I24" s="5">
        <f t="shared" si="6"/>
        <v>0</v>
      </c>
      <c r="J24" s="5">
        <f t="shared" si="5"/>
        <v>0</v>
      </c>
      <c r="K24" s="5">
        <f t="shared" si="7"/>
        <v>0</v>
      </c>
      <c r="L24" s="5" t="s">
        <v>8</v>
      </c>
      <c r="M24" s="5" t="s">
        <v>9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 t="s">
        <v>76</v>
      </c>
      <c r="AS24" s="5" t="s">
        <v>254</v>
      </c>
    </row>
    <row r="25" spans="1:45" x14ac:dyDescent="0.2">
      <c r="A25" s="5" t="s">
        <v>67</v>
      </c>
      <c r="B25" s="22" t="s">
        <v>81</v>
      </c>
      <c r="C25" s="27" t="s">
        <v>280</v>
      </c>
      <c r="D25" s="27">
        <v>42571</v>
      </c>
      <c r="E25" s="16">
        <v>44.629812000000001</v>
      </c>
      <c r="F25" s="16">
        <v>22.828744</v>
      </c>
      <c r="G25" s="17">
        <v>284</v>
      </c>
      <c r="H25" s="17">
        <v>2</v>
      </c>
      <c r="I25" s="5">
        <f t="shared" si="6"/>
        <v>0</v>
      </c>
      <c r="J25" s="5">
        <f t="shared" si="5"/>
        <v>0</v>
      </c>
      <c r="K25" s="5">
        <f t="shared" si="7"/>
        <v>0</v>
      </c>
      <c r="L25" s="5" t="s">
        <v>8</v>
      </c>
      <c r="M25" s="5" t="s">
        <v>9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 t="s">
        <v>32</v>
      </c>
      <c r="AS25" s="5" t="s">
        <v>254</v>
      </c>
    </row>
    <row r="26" spans="1:45" x14ac:dyDescent="0.2">
      <c r="A26" s="5" t="s">
        <v>67</v>
      </c>
      <c r="B26" s="22" t="s">
        <v>81</v>
      </c>
      <c r="C26" s="27" t="s">
        <v>281</v>
      </c>
      <c r="D26" s="27">
        <v>42571</v>
      </c>
      <c r="E26" s="16">
        <v>44.629618999999998</v>
      </c>
      <c r="F26" s="16">
        <v>22.828479999999999</v>
      </c>
      <c r="G26" s="17">
        <v>288</v>
      </c>
      <c r="H26" s="17">
        <v>2</v>
      </c>
      <c r="I26" s="5">
        <f t="shared" si="6"/>
        <v>0</v>
      </c>
      <c r="J26" s="5">
        <f t="shared" si="5"/>
        <v>0</v>
      </c>
      <c r="K26" s="5">
        <f t="shared" si="7"/>
        <v>0</v>
      </c>
      <c r="L26" s="5" t="s">
        <v>8</v>
      </c>
      <c r="M26" s="5" t="s">
        <v>9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 t="s">
        <v>78</v>
      </c>
      <c r="AS26" s="5" t="s">
        <v>254</v>
      </c>
    </row>
    <row r="27" spans="1:45" x14ac:dyDescent="0.2">
      <c r="A27" s="5" t="s">
        <v>67</v>
      </c>
      <c r="B27" s="22" t="s">
        <v>80</v>
      </c>
      <c r="C27" s="27" t="s">
        <v>282</v>
      </c>
      <c r="D27" s="27">
        <v>42571</v>
      </c>
      <c r="E27" s="16">
        <v>44.617995999999998</v>
      </c>
      <c r="F27" s="16">
        <v>22.812576</v>
      </c>
      <c r="G27" s="17">
        <v>328</v>
      </c>
      <c r="H27" s="17">
        <v>1</v>
      </c>
      <c r="I27" s="5">
        <f t="shared" si="6"/>
        <v>0</v>
      </c>
      <c r="J27" s="5">
        <f t="shared" si="5"/>
        <v>0</v>
      </c>
      <c r="K27" s="5">
        <f t="shared" si="7"/>
        <v>0</v>
      </c>
      <c r="L27" s="5" t="s">
        <v>8</v>
      </c>
      <c r="M27" s="5" t="s">
        <v>9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 t="s">
        <v>44</v>
      </c>
      <c r="AS27" s="5" t="s">
        <v>254</v>
      </c>
    </row>
    <row r="28" spans="1:45" x14ac:dyDescent="0.2">
      <c r="A28" s="5" t="s">
        <v>67</v>
      </c>
      <c r="B28" s="22" t="s">
        <v>83</v>
      </c>
      <c r="C28" s="27" t="s">
        <v>283</v>
      </c>
      <c r="D28" s="27">
        <v>42572</v>
      </c>
      <c r="E28" s="16">
        <v>44.604019999999998</v>
      </c>
      <c r="F28" s="16">
        <v>23.151674</v>
      </c>
      <c r="G28" s="17">
        <v>141</v>
      </c>
      <c r="H28" s="17">
        <v>1</v>
      </c>
      <c r="I28" s="5">
        <f t="shared" si="6"/>
        <v>0</v>
      </c>
      <c r="J28" s="5">
        <f t="shared" si="5"/>
        <v>0</v>
      </c>
      <c r="K28" s="5">
        <f t="shared" si="7"/>
        <v>0</v>
      </c>
      <c r="L28" s="5" t="s">
        <v>8</v>
      </c>
      <c r="M28" s="5" t="s">
        <v>11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 t="s">
        <v>72</v>
      </c>
      <c r="AS28" s="5" t="s">
        <v>254</v>
      </c>
    </row>
    <row r="29" spans="1:45" x14ac:dyDescent="0.2">
      <c r="A29" s="5" t="s">
        <v>67</v>
      </c>
      <c r="B29" s="22" t="s">
        <v>84</v>
      </c>
      <c r="C29" s="27" t="s">
        <v>284</v>
      </c>
      <c r="D29" s="27">
        <v>42572</v>
      </c>
      <c r="E29" s="16">
        <v>44.644348999999998</v>
      </c>
      <c r="F29" s="16">
        <v>23.171227999999999</v>
      </c>
      <c r="G29" s="17">
        <v>146</v>
      </c>
      <c r="H29" s="17">
        <v>1</v>
      </c>
      <c r="I29" s="5">
        <f t="shared" si="6"/>
        <v>0</v>
      </c>
      <c r="J29" s="5">
        <f t="shared" si="5"/>
        <v>0</v>
      </c>
      <c r="K29" s="5">
        <f t="shared" si="7"/>
        <v>0</v>
      </c>
      <c r="L29" s="5" t="s">
        <v>8</v>
      </c>
      <c r="M29" s="5" t="s">
        <v>11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 t="s">
        <v>52</v>
      </c>
      <c r="AS29" s="5" t="s">
        <v>254</v>
      </c>
    </row>
    <row r="30" spans="1:45" ht="13.5" customHeight="1" x14ac:dyDescent="0.2">
      <c r="A30" s="5" t="s">
        <v>67</v>
      </c>
      <c r="B30" s="22" t="s">
        <v>229</v>
      </c>
      <c r="C30" s="27" t="s">
        <v>285</v>
      </c>
      <c r="D30" s="27">
        <v>42572</v>
      </c>
      <c r="E30" s="16">
        <v>44.782406000000002</v>
      </c>
      <c r="F30" s="16">
        <v>22.924426</v>
      </c>
      <c r="G30" s="17">
        <v>197</v>
      </c>
      <c r="H30" s="17">
        <v>2</v>
      </c>
      <c r="I30" s="5">
        <f t="shared" si="6"/>
        <v>0</v>
      </c>
      <c r="J30" s="5">
        <f t="shared" si="5"/>
        <v>0</v>
      </c>
      <c r="K30" s="5">
        <f t="shared" si="7"/>
        <v>0</v>
      </c>
      <c r="L30" s="5" t="s">
        <v>8</v>
      </c>
      <c r="M30" s="5" t="s">
        <v>11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 t="s">
        <v>71</v>
      </c>
      <c r="AS30" s="5" t="s">
        <v>254</v>
      </c>
    </row>
    <row r="31" spans="1:45" x14ac:dyDescent="0.2">
      <c r="A31" s="5" t="s">
        <v>67</v>
      </c>
      <c r="B31" s="22" t="s">
        <v>229</v>
      </c>
      <c r="C31" s="27" t="s">
        <v>286</v>
      </c>
      <c r="D31" s="27">
        <v>42572</v>
      </c>
      <c r="E31" s="16">
        <v>44.782406000000002</v>
      </c>
      <c r="F31" s="16">
        <v>22.924426</v>
      </c>
      <c r="G31" s="17">
        <v>197</v>
      </c>
      <c r="H31" s="17">
        <v>2</v>
      </c>
      <c r="I31" s="5">
        <f t="shared" si="6"/>
        <v>0</v>
      </c>
      <c r="J31" s="5">
        <f t="shared" si="5"/>
        <v>0</v>
      </c>
      <c r="K31" s="5">
        <f t="shared" si="7"/>
        <v>0</v>
      </c>
      <c r="L31" s="5" t="s">
        <v>8</v>
      </c>
      <c r="M31" s="5" t="s">
        <v>11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 t="s">
        <v>71</v>
      </c>
      <c r="AS31" s="5" t="s">
        <v>254</v>
      </c>
    </row>
    <row r="32" spans="1:45" x14ac:dyDescent="0.2">
      <c r="A32" s="5" t="s">
        <v>67</v>
      </c>
      <c r="B32" s="22" t="s">
        <v>85</v>
      </c>
      <c r="C32" s="27" t="s">
        <v>287</v>
      </c>
      <c r="D32" s="27">
        <v>42572</v>
      </c>
      <c r="E32" s="16">
        <v>44.751933000000001</v>
      </c>
      <c r="F32" s="16">
        <v>22.875343000000001</v>
      </c>
      <c r="G32" s="17">
        <v>207</v>
      </c>
      <c r="H32" s="17">
        <v>1</v>
      </c>
      <c r="I32" s="5">
        <f t="shared" si="6"/>
        <v>0</v>
      </c>
      <c r="J32" s="5">
        <f t="shared" si="5"/>
        <v>0</v>
      </c>
      <c r="K32" s="5">
        <f t="shared" si="7"/>
        <v>0</v>
      </c>
      <c r="L32" s="5" t="s">
        <v>8</v>
      </c>
      <c r="M32" s="5" t="s">
        <v>11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 t="s">
        <v>32</v>
      </c>
      <c r="AS32" s="5" t="s">
        <v>254</v>
      </c>
    </row>
    <row r="33" spans="1:45" x14ac:dyDescent="0.2">
      <c r="A33" s="5" t="s">
        <v>67</v>
      </c>
      <c r="B33" s="22" t="s">
        <v>79</v>
      </c>
      <c r="C33" s="27" t="s">
        <v>288</v>
      </c>
      <c r="D33" s="27">
        <v>42572</v>
      </c>
      <c r="E33" s="16">
        <v>44.603659999999998</v>
      </c>
      <c r="F33" s="16">
        <v>22.934722000000001</v>
      </c>
      <c r="G33" s="17">
        <v>229</v>
      </c>
      <c r="H33" s="17">
        <v>3</v>
      </c>
      <c r="I33" s="5">
        <f t="shared" si="6"/>
        <v>0</v>
      </c>
      <c r="J33" s="5">
        <f t="shared" si="5"/>
        <v>0</v>
      </c>
      <c r="K33" s="5">
        <f t="shared" si="7"/>
        <v>0</v>
      </c>
      <c r="L33" s="5" t="s">
        <v>8</v>
      </c>
      <c r="M33" s="5" t="s">
        <v>11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 t="s">
        <v>73</v>
      </c>
      <c r="AS33" s="5" t="s">
        <v>256</v>
      </c>
    </row>
    <row r="34" spans="1:45" x14ac:dyDescent="0.2">
      <c r="A34" s="5" t="s">
        <v>67</v>
      </c>
      <c r="B34" s="22" t="s">
        <v>79</v>
      </c>
      <c r="C34" s="27" t="s">
        <v>289</v>
      </c>
      <c r="D34" s="27">
        <v>42572</v>
      </c>
      <c r="E34" s="16">
        <v>44.607751</v>
      </c>
      <c r="F34" s="16">
        <v>22.912167</v>
      </c>
      <c r="G34" s="17">
        <v>236</v>
      </c>
      <c r="H34" s="17">
        <v>3</v>
      </c>
      <c r="I34" s="5">
        <f t="shared" si="6"/>
        <v>0</v>
      </c>
      <c r="J34" s="5">
        <f t="shared" si="5"/>
        <v>0</v>
      </c>
      <c r="K34" s="5">
        <f t="shared" si="7"/>
        <v>0</v>
      </c>
      <c r="L34" s="5" t="s">
        <v>8</v>
      </c>
      <c r="M34" s="5" t="s">
        <v>11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 t="s">
        <v>74</v>
      </c>
      <c r="AS34" s="5" t="s">
        <v>257</v>
      </c>
    </row>
    <row r="35" spans="1:45" x14ac:dyDescent="0.2">
      <c r="A35" s="5" t="s">
        <v>67</v>
      </c>
      <c r="B35" s="22" t="s">
        <v>87</v>
      </c>
      <c r="C35" s="27" t="s">
        <v>290</v>
      </c>
      <c r="D35" s="27">
        <v>42573</v>
      </c>
      <c r="E35" s="16">
        <v>44.424987999999999</v>
      </c>
      <c r="F35" s="16">
        <v>22.863578</v>
      </c>
      <c r="G35" s="17">
        <v>99</v>
      </c>
      <c r="H35" s="17">
        <v>1</v>
      </c>
      <c r="I35" s="5">
        <f t="shared" si="6"/>
        <v>0</v>
      </c>
      <c r="J35" s="5">
        <f t="shared" si="5"/>
        <v>0</v>
      </c>
      <c r="K35" s="5">
        <f t="shared" si="7"/>
        <v>0</v>
      </c>
      <c r="L35" s="5" t="s">
        <v>8</v>
      </c>
      <c r="M35" s="5" t="s">
        <v>9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 t="s">
        <v>66</v>
      </c>
      <c r="AS35" s="5" t="s">
        <v>253</v>
      </c>
    </row>
    <row r="36" spans="1:45" x14ac:dyDescent="0.2">
      <c r="A36" s="5" t="s">
        <v>67</v>
      </c>
      <c r="B36" s="22" t="s">
        <v>87</v>
      </c>
      <c r="C36" s="27" t="s">
        <v>291</v>
      </c>
      <c r="D36" s="27">
        <v>42573</v>
      </c>
      <c r="E36" s="16">
        <v>44.421042999999997</v>
      </c>
      <c r="F36" s="16">
        <v>22.863192999999999</v>
      </c>
      <c r="G36" s="17">
        <v>107</v>
      </c>
      <c r="H36" s="17">
        <v>1</v>
      </c>
      <c r="I36" s="5">
        <f t="shared" si="6"/>
        <v>0</v>
      </c>
      <c r="J36" s="5">
        <f t="shared" si="5"/>
        <v>0</v>
      </c>
      <c r="K36" s="5">
        <f t="shared" si="7"/>
        <v>0</v>
      </c>
      <c r="L36" s="5" t="s">
        <v>8</v>
      </c>
      <c r="M36" s="5" t="s">
        <v>9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 t="s">
        <v>69</v>
      </c>
      <c r="AS36" s="5" t="s">
        <v>254</v>
      </c>
    </row>
    <row r="37" spans="1:45" x14ac:dyDescent="0.2">
      <c r="A37" s="5" t="s">
        <v>67</v>
      </c>
      <c r="B37" s="22" t="s">
        <v>86</v>
      </c>
      <c r="C37" s="27" t="s">
        <v>292</v>
      </c>
      <c r="D37" s="27">
        <v>42573</v>
      </c>
      <c r="E37" s="16">
        <v>44.474997000000002</v>
      </c>
      <c r="F37" s="16">
        <v>22.813632999999999</v>
      </c>
      <c r="G37" s="17">
        <v>113</v>
      </c>
      <c r="H37" s="17">
        <v>2</v>
      </c>
      <c r="I37" s="5">
        <f t="shared" si="6"/>
        <v>0</v>
      </c>
      <c r="J37" s="5">
        <f t="shared" si="5"/>
        <v>0</v>
      </c>
      <c r="K37" s="5">
        <f t="shared" si="7"/>
        <v>0</v>
      </c>
      <c r="L37" s="5" t="s">
        <v>8</v>
      </c>
      <c r="M37" s="5" t="s">
        <v>11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 t="s">
        <v>70</v>
      </c>
      <c r="AS37" s="5" t="s">
        <v>254</v>
      </c>
    </row>
    <row r="38" spans="1:45" x14ac:dyDescent="0.2">
      <c r="A38" s="5" t="s">
        <v>67</v>
      </c>
      <c r="B38" s="22" t="s">
        <v>86</v>
      </c>
      <c r="C38" s="27" t="s">
        <v>293</v>
      </c>
      <c r="D38" s="27">
        <v>42573</v>
      </c>
      <c r="E38" s="18">
        <v>44.475005000000003</v>
      </c>
      <c r="F38" s="18">
        <v>22.813711999999999</v>
      </c>
      <c r="G38" s="17">
        <v>108</v>
      </c>
      <c r="H38" s="17">
        <v>2</v>
      </c>
      <c r="I38" s="5">
        <f t="shared" si="6"/>
        <v>0</v>
      </c>
      <c r="J38" s="5">
        <f t="shared" si="5"/>
        <v>0</v>
      </c>
      <c r="K38" s="5">
        <f t="shared" si="7"/>
        <v>0</v>
      </c>
      <c r="L38" s="5" t="s">
        <v>8</v>
      </c>
      <c r="M38" s="5" t="s">
        <v>11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 t="s">
        <v>39</v>
      </c>
      <c r="AS38" s="5" t="s">
        <v>254</v>
      </c>
    </row>
    <row r="39" spans="1:45" x14ac:dyDescent="0.2">
      <c r="A39" s="5" t="s">
        <v>67</v>
      </c>
      <c r="B39" s="22" t="s">
        <v>89</v>
      </c>
      <c r="C39" s="27" t="s">
        <v>294</v>
      </c>
      <c r="D39" s="27">
        <v>42574</v>
      </c>
      <c r="E39" s="16">
        <v>44.685284000000003</v>
      </c>
      <c r="F39" s="16">
        <v>22.34477</v>
      </c>
      <c r="G39" s="17">
        <v>100</v>
      </c>
      <c r="H39" s="17">
        <v>1</v>
      </c>
      <c r="I39" s="5">
        <f t="shared" si="6"/>
        <v>0</v>
      </c>
      <c r="J39" s="5">
        <f t="shared" si="5"/>
        <v>0</v>
      </c>
      <c r="K39" s="5">
        <f t="shared" si="7"/>
        <v>0</v>
      </c>
      <c r="L39" s="5" t="s">
        <v>8</v>
      </c>
      <c r="M39" s="5" t="s">
        <v>11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 t="s">
        <v>36</v>
      </c>
      <c r="AS39" s="5" t="s">
        <v>254</v>
      </c>
    </row>
    <row r="40" spans="1:45" x14ac:dyDescent="0.2">
      <c r="A40" s="5" t="s">
        <v>67</v>
      </c>
      <c r="B40" s="22" t="s">
        <v>88</v>
      </c>
      <c r="C40" s="27" t="s">
        <v>295</v>
      </c>
      <c r="D40" s="27">
        <v>42574</v>
      </c>
      <c r="E40" s="16">
        <v>44.729573000000002</v>
      </c>
      <c r="F40" s="16">
        <v>22.379522000000001</v>
      </c>
      <c r="G40" s="17">
        <v>158</v>
      </c>
      <c r="H40" s="17">
        <v>2</v>
      </c>
      <c r="I40" s="5">
        <f t="shared" si="6"/>
        <v>0</v>
      </c>
      <c r="J40" s="5">
        <f t="shared" si="5"/>
        <v>0</v>
      </c>
      <c r="K40" s="5">
        <f t="shared" si="7"/>
        <v>0</v>
      </c>
      <c r="L40" s="5" t="s">
        <v>8</v>
      </c>
      <c r="M40" s="5" t="s">
        <v>11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 t="s">
        <v>68</v>
      </c>
      <c r="AS40" s="5" t="s">
        <v>254</v>
      </c>
    </row>
    <row r="41" spans="1:45" x14ac:dyDescent="0.2">
      <c r="A41" s="5" t="s">
        <v>67</v>
      </c>
      <c r="B41" s="22" t="s">
        <v>88</v>
      </c>
      <c r="C41" s="27" t="s">
        <v>296</v>
      </c>
      <c r="D41" s="27">
        <v>42574</v>
      </c>
      <c r="E41" s="16">
        <v>44.729139000000004</v>
      </c>
      <c r="F41" s="16">
        <v>22.380614999999999</v>
      </c>
      <c r="G41" s="17">
        <v>159</v>
      </c>
      <c r="H41" s="17">
        <v>2</v>
      </c>
      <c r="I41" s="5">
        <f t="shared" si="6"/>
        <v>0</v>
      </c>
      <c r="J41" s="5">
        <f t="shared" si="5"/>
        <v>0</v>
      </c>
      <c r="K41" s="5">
        <f t="shared" si="7"/>
        <v>0</v>
      </c>
      <c r="L41" s="5" t="s">
        <v>8</v>
      </c>
      <c r="M41" s="5" t="s">
        <v>9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 t="s">
        <v>32</v>
      </c>
      <c r="AS41" s="5" t="s">
        <v>254</v>
      </c>
    </row>
    <row r="42" spans="1:45" x14ac:dyDescent="0.2">
      <c r="A42" s="5" t="s">
        <v>67</v>
      </c>
      <c r="B42" s="22" t="s">
        <v>90</v>
      </c>
      <c r="C42" s="27" t="s">
        <v>297</v>
      </c>
      <c r="D42" s="27">
        <v>42574</v>
      </c>
      <c r="E42" s="16">
        <v>44.667586999999997</v>
      </c>
      <c r="F42" s="16">
        <v>22.559614</v>
      </c>
      <c r="G42" s="17">
        <v>65</v>
      </c>
      <c r="H42" s="17">
        <v>3</v>
      </c>
      <c r="I42" s="5">
        <f t="shared" si="6"/>
        <v>1</v>
      </c>
      <c r="J42" s="5">
        <f t="shared" si="5"/>
        <v>0</v>
      </c>
      <c r="K42" s="5">
        <f t="shared" si="7"/>
        <v>1</v>
      </c>
      <c r="L42" s="5" t="s">
        <v>8</v>
      </c>
      <c r="M42" s="5" t="s">
        <v>9</v>
      </c>
      <c r="N42" s="5">
        <v>0</v>
      </c>
      <c r="O42" s="5">
        <v>1</v>
      </c>
      <c r="P42" s="5">
        <v>0</v>
      </c>
      <c r="Q42" s="5">
        <v>1</v>
      </c>
      <c r="R42" s="5">
        <v>1</v>
      </c>
      <c r="S42" s="5">
        <f>O42-R42</f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f>U42-X42</f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6" t="s">
        <v>251</v>
      </c>
      <c r="AS42" s="5" t="s">
        <v>17</v>
      </c>
    </row>
    <row r="43" spans="1:45" s="7" customFormat="1" x14ac:dyDescent="0.2">
      <c r="A43" s="5" t="s">
        <v>67</v>
      </c>
      <c r="B43" s="22" t="s">
        <v>90</v>
      </c>
      <c r="C43" s="27" t="s">
        <v>298</v>
      </c>
      <c r="D43" s="27">
        <v>42574</v>
      </c>
      <c r="E43" s="16">
        <v>44.666853000000003</v>
      </c>
      <c r="F43" s="16">
        <v>22.36074</v>
      </c>
      <c r="G43" s="17">
        <v>86</v>
      </c>
      <c r="H43" s="17">
        <v>3</v>
      </c>
      <c r="I43" s="5">
        <f t="shared" si="6"/>
        <v>1</v>
      </c>
      <c r="J43" s="5">
        <f t="shared" si="5"/>
        <v>0</v>
      </c>
      <c r="K43" s="5">
        <f t="shared" si="7"/>
        <v>1</v>
      </c>
      <c r="L43" s="5" t="s">
        <v>8</v>
      </c>
      <c r="M43" s="5" t="s">
        <v>9</v>
      </c>
      <c r="N43" s="5">
        <v>0</v>
      </c>
      <c r="O43" s="5">
        <v>1</v>
      </c>
      <c r="P43" s="5">
        <v>0</v>
      </c>
      <c r="Q43" s="5">
        <v>1</v>
      </c>
      <c r="R43" s="5">
        <v>1</v>
      </c>
      <c r="S43" s="5">
        <f>O43-R43</f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f>U43-X43</f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 t="s">
        <v>18</v>
      </c>
      <c r="AS43" s="5" t="s">
        <v>250</v>
      </c>
    </row>
    <row r="44" spans="1:45" s="7" customFormat="1" x14ac:dyDescent="0.2">
      <c r="A44" s="5" t="s">
        <v>67</v>
      </c>
      <c r="B44" s="22" t="s">
        <v>90</v>
      </c>
      <c r="C44" s="27" t="s">
        <v>299</v>
      </c>
      <c r="D44" s="27">
        <v>42574</v>
      </c>
      <c r="E44" s="16">
        <v>44.666921000000002</v>
      </c>
      <c r="F44" s="16">
        <v>22.560874999999999</v>
      </c>
      <c r="G44" s="17">
        <v>96</v>
      </c>
      <c r="H44" s="17">
        <v>3</v>
      </c>
      <c r="I44" s="5">
        <f t="shared" si="6"/>
        <v>7</v>
      </c>
      <c r="J44" s="5">
        <f t="shared" si="5"/>
        <v>0</v>
      </c>
      <c r="K44" s="5">
        <f t="shared" si="7"/>
        <v>7</v>
      </c>
      <c r="L44" s="5" t="s">
        <v>8</v>
      </c>
      <c r="M44" s="5" t="s">
        <v>9</v>
      </c>
      <c r="N44" s="5">
        <v>0</v>
      </c>
      <c r="O44" s="5">
        <v>3</v>
      </c>
      <c r="P44" s="5">
        <v>0</v>
      </c>
      <c r="Q44" s="5">
        <v>3</v>
      </c>
      <c r="R44" s="5">
        <v>1</v>
      </c>
      <c r="S44" s="5">
        <f>O44-R44</f>
        <v>2</v>
      </c>
      <c r="T44" s="5">
        <v>0</v>
      </c>
      <c r="U44" s="5">
        <v>1</v>
      </c>
      <c r="V44" s="5">
        <v>0</v>
      </c>
      <c r="W44" s="5">
        <v>1</v>
      </c>
      <c r="X44" s="5">
        <v>0</v>
      </c>
      <c r="Y44" s="5">
        <f>U44-X44</f>
        <v>1</v>
      </c>
      <c r="Z44" s="5">
        <v>0</v>
      </c>
      <c r="AA44" s="5">
        <v>1</v>
      </c>
      <c r="AB44" s="5">
        <v>0</v>
      </c>
      <c r="AC44" s="5">
        <v>0</v>
      </c>
      <c r="AD44" s="5">
        <v>0</v>
      </c>
      <c r="AE44" s="5">
        <v>1</v>
      </c>
      <c r="AF44" s="5">
        <v>0</v>
      </c>
      <c r="AG44" s="5">
        <v>1</v>
      </c>
      <c r="AH44" s="5">
        <v>0</v>
      </c>
      <c r="AI44" s="5">
        <v>0</v>
      </c>
      <c r="AJ44" s="5">
        <v>1</v>
      </c>
      <c r="AK44" s="5">
        <v>0</v>
      </c>
      <c r="AL44" s="5">
        <v>0</v>
      </c>
      <c r="AM44" s="5">
        <v>1</v>
      </c>
      <c r="AN44" s="5">
        <v>0</v>
      </c>
      <c r="AO44" s="5">
        <v>0</v>
      </c>
      <c r="AP44" s="5">
        <v>0</v>
      </c>
      <c r="AQ44" s="5">
        <v>1</v>
      </c>
      <c r="AR44" s="5" t="s">
        <v>15</v>
      </c>
      <c r="AS44" s="5" t="s">
        <v>250</v>
      </c>
    </row>
    <row r="45" spans="1:45" s="7" customFormat="1" x14ac:dyDescent="0.2">
      <c r="A45" s="5" t="s">
        <v>55</v>
      </c>
      <c r="B45" s="22" t="s">
        <v>91</v>
      </c>
      <c r="C45" s="27" t="s">
        <v>300</v>
      </c>
      <c r="D45" s="27">
        <v>42591</v>
      </c>
      <c r="E45" s="16">
        <v>47.473332999999997</v>
      </c>
      <c r="F45" s="16">
        <v>27.510278</v>
      </c>
      <c r="G45" s="17">
        <v>41</v>
      </c>
      <c r="H45" s="17">
        <v>2</v>
      </c>
      <c r="I45" s="5">
        <f t="shared" si="6"/>
        <v>0</v>
      </c>
      <c r="J45" s="5">
        <f t="shared" ref="J45:J76" si="8">N45+T45+Z45+AF45+AL45</f>
        <v>0</v>
      </c>
      <c r="K45" s="5">
        <f t="shared" si="7"/>
        <v>0</v>
      </c>
      <c r="L45" s="5" t="s">
        <v>8</v>
      </c>
      <c r="M45" s="5" t="s">
        <v>11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 t="s">
        <v>65</v>
      </c>
      <c r="AS45" s="5" t="s">
        <v>253</v>
      </c>
    </row>
    <row r="46" spans="1:45" x14ac:dyDescent="0.2">
      <c r="A46" s="5" t="s">
        <v>55</v>
      </c>
      <c r="B46" s="22" t="s">
        <v>91</v>
      </c>
      <c r="C46" s="27" t="s">
        <v>301</v>
      </c>
      <c r="D46" s="27">
        <v>42591</v>
      </c>
      <c r="E46" s="16">
        <v>47.476111000000003</v>
      </c>
      <c r="F46" s="16">
        <v>27.496110999999999</v>
      </c>
      <c r="G46" s="17">
        <v>45</v>
      </c>
      <c r="H46" s="17">
        <v>2</v>
      </c>
      <c r="I46" s="5">
        <f t="shared" ref="I46:I77" si="9">SUM(N46:O46,T46:U46,Z46:AA46,AF46:AG46,AL46:AM46)</f>
        <v>0</v>
      </c>
      <c r="J46" s="5">
        <f t="shared" si="8"/>
        <v>0</v>
      </c>
      <c r="K46" s="5">
        <f t="shared" ref="K46:K77" si="10">O46+U46+AA46+AG46+AM46</f>
        <v>0</v>
      </c>
      <c r="L46" s="5" t="s">
        <v>8</v>
      </c>
      <c r="M46" s="5" t="s">
        <v>11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 t="s">
        <v>61</v>
      </c>
      <c r="AS46" s="5" t="s">
        <v>253</v>
      </c>
    </row>
    <row r="47" spans="1:45" x14ac:dyDescent="0.2">
      <c r="A47" s="5" t="s">
        <v>58</v>
      </c>
      <c r="B47" s="22" t="s">
        <v>95</v>
      </c>
      <c r="C47" s="27" t="s">
        <v>302</v>
      </c>
      <c r="D47" s="27">
        <v>42591</v>
      </c>
      <c r="E47" s="16">
        <v>47.593583000000002</v>
      </c>
      <c r="F47" s="16">
        <v>27.375194</v>
      </c>
      <c r="G47" s="17">
        <v>63</v>
      </c>
      <c r="H47" s="17">
        <v>1</v>
      </c>
      <c r="I47" s="5">
        <f t="shared" si="9"/>
        <v>0</v>
      </c>
      <c r="J47" s="5">
        <f t="shared" si="8"/>
        <v>0</v>
      </c>
      <c r="K47" s="5">
        <f t="shared" si="10"/>
        <v>0</v>
      </c>
      <c r="L47" s="5" t="s">
        <v>8</v>
      </c>
      <c r="M47" s="5" t="s">
        <v>11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 t="s">
        <v>32</v>
      </c>
      <c r="AS47" s="5" t="s">
        <v>253</v>
      </c>
    </row>
    <row r="48" spans="1:45" x14ac:dyDescent="0.2">
      <c r="A48" s="5" t="s">
        <v>58</v>
      </c>
      <c r="B48" s="22" t="s">
        <v>92</v>
      </c>
      <c r="C48" s="27" t="s">
        <v>303</v>
      </c>
      <c r="D48" s="27">
        <v>42591</v>
      </c>
      <c r="E48" s="16">
        <v>47.740833000000002</v>
      </c>
      <c r="F48" s="16">
        <v>27.239443999999999</v>
      </c>
      <c r="G48" s="17">
        <v>63</v>
      </c>
      <c r="H48" s="17">
        <v>1</v>
      </c>
      <c r="I48" s="5">
        <f t="shared" si="9"/>
        <v>0</v>
      </c>
      <c r="J48" s="5">
        <f t="shared" si="8"/>
        <v>0</v>
      </c>
      <c r="K48" s="5">
        <f t="shared" si="10"/>
        <v>0</v>
      </c>
      <c r="L48" s="5" t="s">
        <v>8</v>
      </c>
      <c r="M48" s="5" t="s">
        <v>11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 t="s">
        <v>53</v>
      </c>
      <c r="AS48" s="5" t="s">
        <v>253</v>
      </c>
    </row>
    <row r="49" spans="1:45" x14ac:dyDescent="0.2">
      <c r="A49" s="5" t="s">
        <v>55</v>
      </c>
      <c r="B49" s="22" t="s">
        <v>96</v>
      </c>
      <c r="C49" s="27" t="s">
        <v>304</v>
      </c>
      <c r="D49" s="27">
        <v>42591</v>
      </c>
      <c r="E49" s="16">
        <v>47.449306</v>
      </c>
      <c r="F49" s="16">
        <v>27.486667000000001</v>
      </c>
      <c r="G49" s="17">
        <v>65</v>
      </c>
      <c r="H49" s="17">
        <v>1</v>
      </c>
      <c r="I49" s="5">
        <f t="shared" si="9"/>
        <v>0</v>
      </c>
      <c r="J49" s="5">
        <f t="shared" si="8"/>
        <v>0</v>
      </c>
      <c r="K49" s="5">
        <f t="shared" si="10"/>
        <v>0</v>
      </c>
      <c r="L49" s="5" t="s">
        <v>8</v>
      </c>
      <c r="M49" s="5" t="s">
        <v>9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 t="s">
        <v>64</v>
      </c>
      <c r="AS49" s="5" t="s">
        <v>253</v>
      </c>
    </row>
    <row r="50" spans="1:45" x14ac:dyDescent="0.2">
      <c r="A50" s="5" t="s">
        <v>58</v>
      </c>
      <c r="B50" s="22" t="s">
        <v>94</v>
      </c>
      <c r="C50" s="27" t="s">
        <v>305</v>
      </c>
      <c r="D50" s="27">
        <v>42591</v>
      </c>
      <c r="E50" s="16">
        <v>47.744722000000003</v>
      </c>
      <c r="F50" s="16">
        <v>27.233889000000001</v>
      </c>
      <c r="G50" s="17">
        <v>68</v>
      </c>
      <c r="H50" s="17">
        <v>1</v>
      </c>
      <c r="I50" s="5">
        <f t="shared" si="9"/>
        <v>0</v>
      </c>
      <c r="J50" s="5">
        <f t="shared" si="8"/>
        <v>0</v>
      </c>
      <c r="K50" s="5">
        <f t="shared" si="10"/>
        <v>0</v>
      </c>
      <c r="L50" s="5" t="s">
        <v>8</v>
      </c>
      <c r="M50" s="5" t="s">
        <v>9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 t="s">
        <v>36</v>
      </c>
      <c r="AS50" s="5" t="s">
        <v>253</v>
      </c>
    </row>
    <row r="51" spans="1:45" x14ac:dyDescent="0.2">
      <c r="A51" s="5" t="s">
        <v>58</v>
      </c>
      <c r="B51" s="22" t="s">
        <v>93</v>
      </c>
      <c r="C51" s="27" t="s">
        <v>306</v>
      </c>
      <c r="D51" s="27">
        <v>42591</v>
      </c>
      <c r="E51" s="16">
        <v>47.603889000000002</v>
      </c>
      <c r="F51" s="16">
        <v>27.356943999999999</v>
      </c>
      <c r="G51" s="17">
        <v>114</v>
      </c>
      <c r="H51" s="17">
        <v>1</v>
      </c>
      <c r="I51" s="5">
        <f t="shared" si="9"/>
        <v>0</v>
      </c>
      <c r="J51" s="5">
        <f t="shared" si="8"/>
        <v>0</v>
      </c>
      <c r="K51" s="5">
        <f t="shared" si="10"/>
        <v>0</v>
      </c>
      <c r="L51" s="5" t="s">
        <v>8</v>
      </c>
      <c r="M51" s="5" t="s">
        <v>9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 t="s">
        <v>47</v>
      </c>
      <c r="AS51" s="5" t="s">
        <v>254</v>
      </c>
    </row>
    <row r="52" spans="1:45" x14ac:dyDescent="0.2">
      <c r="A52" s="5" t="s">
        <v>58</v>
      </c>
      <c r="B52" s="22" t="s">
        <v>98</v>
      </c>
      <c r="C52" s="27" t="s">
        <v>307</v>
      </c>
      <c r="D52" s="27">
        <v>42592</v>
      </c>
      <c r="E52" s="16">
        <v>48.089778000000003</v>
      </c>
      <c r="F52" s="16">
        <v>27.013750000000002</v>
      </c>
      <c r="G52" s="17">
        <v>108</v>
      </c>
      <c r="H52" s="17">
        <v>1</v>
      </c>
      <c r="I52" s="5">
        <f t="shared" si="9"/>
        <v>0</v>
      </c>
      <c r="J52" s="5">
        <f t="shared" si="8"/>
        <v>0</v>
      </c>
      <c r="K52" s="5">
        <f t="shared" si="10"/>
        <v>0</v>
      </c>
      <c r="L52" s="5" t="s">
        <v>8</v>
      </c>
      <c r="M52" s="5" t="s">
        <v>9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 t="s">
        <v>61</v>
      </c>
      <c r="AS52" s="5" t="s">
        <v>254</v>
      </c>
    </row>
    <row r="53" spans="1:45" x14ac:dyDescent="0.2">
      <c r="A53" s="5" t="s">
        <v>55</v>
      </c>
      <c r="B53" s="22" t="s">
        <v>97</v>
      </c>
      <c r="C53" s="27" t="s">
        <v>308</v>
      </c>
      <c r="D53" s="27">
        <v>42592</v>
      </c>
      <c r="E53" s="16">
        <v>48.052943999999997</v>
      </c>
      <c r="F53" s="16">
        <v>27.066555999999999</v>
      </c>
      <c r="G53" s="17">
        <v>110</v>
      </c>
      <c r="H53" s="17">
        <v>2</v>
      </c>
      <c r="I53" s="5">
        <f t="shared" si="9"/>
        <v>0</v>
      </c>
      <c r="J53" s="5">
        <f t="shared" si="8"/>
        <v>0</v>
      </c>
      <c r="K53" s="5">
        <f t="shared" si="10"/>
        <v>0</v>
      </c>
      <c r="L53" s="5" t="s">
        <v>8</v>
      </c>
      <c r="M53" s="5" t="s">
        <v>9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 t="s">
        <v>62</v>
      </c>
      <c r="AS53" s="5" t="s">
        <v>254</v>
      </c>
    </row>
    <row r="54" spans="1:45" x14ac:dyDescent="0.2">
      <c r="A54" s="5" t="s">
        <v>55</v>
      </c>
      <c r="B54" s="22" t="s">
        <v>97</v>
      </c>
      <c r="C54" s="27" t="s">
        <v>309</v>
      </c>
      <c r="D54" s="27">
        <v>42592</v>
      </c>
      <c r="E54" s="16">
        <v>48.052889</v>
      </c>
      <c r="F54" s="16">
        <v>27.066555999999999</v>
      </c>
      <c r="G54" s="17">
        <v>91</v>
      </c>
      <c r="H54" s="17">
        <v>2</v>
      </c>
      <c r="I54" s="5">
        <f t="shared" si="9"/>
        <v>0</v>
      </c>
      <c r="J54" s="5">
        <f t="shared" si="8"/>
        <v>0</v>
      </c>
      <c r="K54" s="5">
        <f t="shared" si="10"/>
        <v>0</v>
      </c>
      <c r="L54" s="5" t="s">
        <v>8</v>
      </c>
      <c r="M54" s="5" t="s">
        <v>9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 t="s">
        <v>63</v>
      </c>
      <c r="AS54" s="5" t="s">
        <v>254</v>
      </c>
    </row>
    <row r="55" spans="1:45" x14ac:dyDescent="0.2">
      <c r="A55" s="5" t="s">
        <v>58</v>
      </c>
      <c r="B55" s="22" t="s">
        <v>101</v>
      </c>
      <c r="C55" s="27" t="s">
        <v>310</v>
      </c>
      <c r="D55" s="27">
        <v>42592</v>
      </c>
      <c r="E55" s="16">
        <v>48.233750000000001</v>
      </c>
      <c r="F55" s="16">
        <v>26.814333000000001</v>
      </c>
      <c r="G55" s="17">
        <v>122</v>
      </c>
      <c r="H55" s="17">
        <v>1</v>
      </c>
      <c r="I55" s="5">
        <f t="shared" si="9"/>
        <v>0</v>
      </c>
      <c r="J55" s="5">
        <f t="shared" si="8"/>
        <v>0</v>
      </c>
      <c r="K55" s="5">
        <f t="shared" si="10"/>
        <v>0</v>
      </c>
      <c r="L55" s="5" t="s">
        <v>8</v>
      </c>
      <c r="M55" s="5" t="s">
        <v>9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 t="s">
        <v>59</v>
      </c>
      <c r="AS55" s="5" t="s">
        <v>254</v>
      </c>
    </row>
    <row r="56" spans="1:45" x14ac:dyDescent="0.2">
      <c r="A56" s="5" t="s">
        <v>58</v>
      </c>
      <c r="B56" s="22" t="s">
        <v>99</v>
      </c>
      <c r="C56" s="27" t="s">
        <v>311</v>
      </c>
      <c r="D56" s="27">
        <v>42592</v>
      </c>
      <c r="E56" s="16">
        <v>48.151583000000002</v>
      </c>
      <c r="F56" s="16">
        <v>26.944139</v>
      </c>
      <c r="G56" s="17">
        <v>170</v>
      </c>
      <c r="H56" s="17">
        <v>2</v>
      </c>
      <c r="I56" s="5">
        <f t="shared" si="9"/>
        <v>0</v>
      </c>
      <c r="J56" s="5">
        <f t="shared" si="8"/>
        <v>0</v>
      </c>
      <c r="K56" s="5">
        <f t="shared" si="10"/>
        <v>0</v>
      </c>
      <c r="L56" s="5" t="s">
        <v>8</v>
      </c>
      <c r="M56" s="5" t="s">
        <v>11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 t="s">
        <v>32</v>
      </c>
      <c r="AS56" s="5" t="s">
        <v>254</v>
      </c>
    </row>
    <row r="57" spans="1:45" x14ac:dyDescent="0.2">
      <c r="A57" s="5" t="s">
        <v>58</v>
      </c>
      <c r="B57" s="22" t="s">
        <v>99</v>
      </c>
      <c r="C57" s="27" t="s">
        <v>312</v>
      </c>
      <c r="D57" s="27">
        <v>42592</v>
      </c>
      <c r="E57" s="16">
        <v>48.151778</v>
      </c>
      <c r="F57" s="16">
        <v>26.944806</v>
      </c>
      <c r="G57" s="17">
        <v>123</v>
      </c>
      <c r="H57" s="17">
        <v>2</v>
      </c>
      <c r="I57" s="5">
        <f t="shared" si="9"/>
        <v>0</v>
      </c>
      <c r="J57" s="5">
        <f t="shared" si="8"/>
        <v>0</v>
      </c>
      <c r="K57" s="5">
        <f t="shared" si="10"/>
        <v>0</v>
      </c>
      <c r="L57" s="5" t="s">
        <v>8</v>
      </c>
      <c r="M57" s="5" t="s">
        <v>11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 t="s">
        <v>60</v>
      </c>
      <c r="AS57" s="5" t="s">
        <v>254</v>
      </c>
    </row>
    <row r="58" spans="1:45" x14ac:dyDescent="0.2">
      <c r="A58" s="5" t="s">
        <v>58</v>
      </c>
      <c r="B58" s="22" t="s">
        <v>100</v>
      </c>
      <c r="C58" s="27" t="s">
        <v>313</v>
      </c>
      <c r="D58" s="27">
        <v>42592</v>
      </c>
      <c r="E58" s="16">
        <v>48.199416999999997</v>
      </c>
      <c r="F58" s="16">
        <v>26.848832999999999</v>
      </c>
      <c r="G58" s="17">
        <v>210</v>
      </c>
      <c r="H58" s="17">
        <v>1</v>
      </c>
      <c r="I58" s="5">
        <f t="shared" si="9"/>
        <v>0</v>
      </c>
      <c r="J58" s="5">
        <f t="shared" si="8"/>
        <v>0</v>
      </c>
      <c r="K58" s="5">
        <f t="shared" si="10"/>
        <v>0</v>
      </c>
      <c r="L58" s="5" t="s">
        <v>8</v>
      </c>
      <c r="M58" s="5" t="s">
        <v>11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 t="s">
        <v>36</v>
      </c>
      <c r="AS58" s="5" t="s">
        <v>254</v>
      </c>
    </row>
    <row r="59" spans="1:45" x14ac:dyDescent="0.2">
      <c r="A59" s="5" t="s">
        <v>58</v>
      </c>
      <c r="B59" s="22" t="s">
        <v>103</v>
      </c>
      <c r="C59" s="27" t="s">
        <v>314</v>
      </c>
      <c r="D59" s="27">
        <v>42593</v>
      </c>
      <c r="E59" s="16">
        <v>47.906999999999996</v>
      </c>
      <c r="F59" s="16">
        <v>26.766055999999999</v>
      </c>
      <c r="G59" s="17">
        <v>106</v>
      </c>
      <c r="H59" s="17">
        <v>1</v>
      </c>
      <c r="I59" s="5">
        <f t="shared" si="9"/>
        <v>0</v>
      </c>
      <c r="J59" s="5">
        <f t="shared" si="8"/>
        <v>0</v>
      </c>
      <c r="K59" s="5">
        <f t="shared" si="10"/>
        <v>0</v>
      </c>
      <c r="L59" s="5" t="s">
        <v>8</v>
      </c>
      <c r="M59" s="5" t="s">
        <v>11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 t="s">
        <v>57</v>
      </c>
      <c r="AS59" s="5" t="s">
        <v>254</v>
      </c>
    </row>
    <row r="60" spans="1:45" x14ac:dyDescent="0.2">
      <c r="A60" s="5" t="s">
        <v>58</v>
      </c>
      <c r="B60" s="22" t="s">
        <v>104</v>
      </c>
      <c r="C60" s="27" t="s">
        <v>315</v>
      </c>
      <c r="D60" s="27">
        <v>42593</v>
      </c>
      <c r="E60" s="16">
        <v>47.836556000000002</v>
      </c>
      <c r="F60" s="16">
        <v>26.628333000000001</v>
      </c>
      <c r="G60" s="17">
        <v>127</v>
      </c>
      <c r="H60" s="17">
        <v>1</v>
      </c>
      <c r="I60" s="5">
        <f t="shared" si="9"/>
        <v>0</v>
      </c>
      <c r="J60" s="5">
        <f t="shared" si="8"/>
        <v>0</v>
      </c>
      <c r="K60" s="5">
        <f t="shared" si="10"/>
        <v>0</v>
      </c>
      <c r="L60" s="5" t="s">
        <v>8</v>
      </c>
      <c r="M60" s="5" t="s">
        <v>11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 t="s">
        <v>32</v>
      </c>
      <c r="AS60" s="5" t="s">
        <v>254</v>
      </c>
    </row>
    <row r="61" spans="1:45" x14ac:dyDescent="0.2">
      <c r="A61" s="5" t="s">
        <v>58</v>
      </c>
      <c r="B61" s="22" t="s">
        <v>102</v>
      </c>
      <c r="C61" s="27" t="s">
        <v>316</v>
      </c>
      <c r="D61" s="27">
        <v>42593</v>
      </c>
      <c r="E61" s="16">
        <v>47.892806</v>
      </c>
      <c r="F61" s="16">
        <v>26.788083</v>
      </c>
      <c r="G61" s="17">
        <v>136</v>
      </c>
      <c r="H61" s="17">
        <v>1</v>
      </c>
      <c r="I61" s="5">
        <f t="shared" si="9"/>
        <v>0</v>
      </c>
      <c r="J61" s="5">
        <f t="shared" si="8"/>
        <v>0</v>
      </c>
      <c r="K61" s="5">
        <f t="shared" si="10"/>
        <v>0</v>
      </c>
      <c r="L61" s="5" t="s">
        <v>8</v>
      </c>
      <c r="M61" s="5" t="s">
        <v>11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 t="s">
        <v>37</v>
      </c>
      <c r="AS61" s="5" t="s">
        <v>256</v>
      </c>
    </row>
    <row r="62" spans="1:45" x14ac:dyDescent="0.2">
      <c r="A62" s="8" t="s">
        <v>58</v>
      </c>
      <c r="B62" s="22" t="s">
        <v>105</v>
      </c>
      <c r="C62" s="28" t="s">
        <v>317</v>
      </c>
      <c r="D62" s="28">
        <v>42593</v>
      </c>
      <c r="E62" s="16">
        <v>47.838056000000002</v>
      </c>
      <c r="F62" s="16">
        <v>26.617305999999999</v>
      </c>
      <c r="G62" s="19">
        <v>154</v>
      </c>
      <c r="H62" s="19">
        <v>1</v>
      </c>
      <c r="I62" s="5">
        <f t="shared" si="9"/>
        <v>0</v>
      </c>
      <c r="J62" s="5">
        <f t="shared" si="8"/>
        <v>0</v>
      </c>
      <c r="K62" s="5">
        <f t="shared" si="10"/>
        <v>0</v>
      </c>
      <c r="L62" s="5" t="s">
        <v>8</v>
      </c>
      <c r="M62" s="8" t="s">
        <v>9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8" t="s">
        <v>54</v>
      </c>
      <c r="AS62" s="5" t="s">
        <v>254</v>
      </c>
    </row>
    <row r="63" spans="1:45" x14ac:dyDescent="0.2">
      <c r="A63" s="5" t="s">
        <v>55</v>
      </c>
      <c r="B63" s="22" t="s">
        <v>110</v>
      </c>
      <c r="C63" s="27" t="s">
        <v>318</v>
      </c>
      <c r="D63" s="27">
        <v>42598</v>
      </c>
      <c r="E63" s="16">
        <v>46.862861000000002</v>
      </c>
      <c r="F63" s="16">
        <v>28.0975</v>
      </c>
      <c r="G63" s="17">
        <v>39</v>
      </c>
      <c r="H63" s="17">
        <v>1</v>
      </c>
      <c r="I63" s="5">
        <f t="shared" si="9"/>
        <v>0</v>
      </c>
      <c r="J63" s="5">
        <f t="shared" si="8"/>
        <v>0</v>
      </c>
      <c r="K63" s="5">
        <f t="shared" si="10"/>
        <v>0</v>
      </c>
      <c r="L63" s="5" t="s">
        <v>8</v>
      </c>
      <c r="M63" s="5" t="s">
        <v>9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 t="s">
        <v>54</v>
      </c>
      <c r="AS63" s="5" t="s">
        <v>253</v>
      </c>
    </row>
    <row r="64" spans="1:45" s="7" customFormat="1" x14ac:dyDescent="0.2">
      <c r="A64" s="5" t="s">
        <v>48</v>
      </c>
      <c r="B64" s="22" t="s">
        <v>111</v>
      </c>
      <c r="C64" s="27" t="s">
        <v>319</v>
      </c>
      <c r="D64" s="27">
        <v>42598</v>
      </c>
      <c r="E64" s="16">
        <v>46.718193999999997</v>
      </c>
      <c r="F64" s="16">
        <v>28.103777999999998</v>
      </c>
      <c r="G64" s="17">
        <v>40</v>
      </c>
      <c r="H64" s="17">
        <v>1</v>
      </c>
      <c r="I64" s="5">
        <f t="shared" si="9"/>
        <v>0</v>
      </c>
      <c r="J64" s="5">
        <f t="shared" si="8"/>
        <v>0</v>
      </c>
      <c r="K64" s="5">
        <f t="shared" si="10"/>
        <v>0</v>
      </c>
      <c r="L64" s="5" t="s">
        <v>8</v>
      </c>
      <c r="M64" s="5" t="s">
        <v>9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 t="s">
        <v>53</v>
      </c>
      <c r="AS64" s="5" t="s">
        <v>253</v>
      </c>
    </row>
    <row r="65" spans="1:45" s="7" customFormat="1" x14ac:dyDescent="0.2">
      <c r="A65" s="5" t="s">
        <v>48</v>
      </c>
      <c r="B65" s="22" t="s">
        <v>109</v>
      </c>
      <c r="C65" s="27" t="s">
        <v>320</v>
      </c>
      <c r="D65" s="27">
        <v>42598</v>
      </c>
      <c r="E65" s="16">
        <v>46.815722000000001</v>
      </c>
      <c r="F65" s="16">
        <v>28.021667000000001</v>
      </c>
      <c r="G65" s="17">
        <v>215</v>
      </c>
      <c r="H65" s="17">
        <v>1</v>
      </c>
      <c r="I65" s="5">
        <f t="shared" si="9"/>
        <v>0</v>
      </c>
      <c r="J65" s="5">
        <f t="shared" si="8"/>
        <v>0</v>
      </c>
      <c r="K65" s="5">
        <f t="shared" si="10"/>
        <v>0</v>
      </c>
      <c r="L65" s="5" t="s">
        <v>8</v>
      </c>
      <c r="M65" s="5" t="s">
        <v>11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 t="s">
        <v>56</v>
      </c>
      <c r="AS65" s="5" t="s">
        <v>254</v>
      </c>
    </row>
    <row r="66" spans="1:45" s="7" customFormat="1" x14ac:dyDescent="0.2">
      <c r="A66" s="5" t="s">
        <v>48</v>
      </c>
      <c r="B66" s="22" t="s">
        <v>106</v>
      </c>
      <c r="C66" s="27" t="s">
        <v>321</v>
      </c>
      <c r="D66" s="27">
        <v>42598</v>
      </c>
      <c r="E66" s="16">
        <v>46.704889000000001</v>
      </c>
      <c r="F66" s="16">
        <v>28.044889000000001</v>
      </c>
      <c r="G66" s="17">
        <v>136</v>
      </c>
      <c r="H66" s="17">
        <v>1</v>
      </c>
      <c r="I66" s="5">
        <f t="shared" si="9"/>
        <v>1</v>
      </c>
      <c r="J66" s="5">
        <f t="shared" si="8"/>
        <v>1</v>
      </c>
      <c r="K66" s="5">
        <f t="shared" si="10"/>
        <v>0</v>
      </c>
      <c r="L66" s="5" t="s">
        <v>8</v>
      </c>
      <c r="M66" s="5" t="s">
        <v>11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f>O66-R66</f>
        <v>0</v>
      </c>
      <c r="T66" s="5">
        <v>1</v>
      </c>
      <c r="U66" s="5">
        <v>0</v>
      </c>
      <c r="V66" s="5">
        <v>0</v>
      </c>
      <c r="W66" s="5">
        <v>0</v>
      </c>
      <c r="X66" s="5">
        <v>0</v>
      </c>
      <c r="Y66" s="5">
        <f>U66-X66</f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 t="s">
        <v>15</v>
      </c>
      <c r="AS66" s="5" t="s">
        <v>250</v>
      </c>
    </row>
    <row r="67" spans="1:45" x14ac:dyDescent="0.2">
      <c r="A67" s="5" t="s">
        <v>48</v>
      </c>
      <c r="B67" s="22" t="s">
        <v>108</v>
      </c>
      <c r="C67" s="27" t="s">
        <v>322</v>
      </c>
      <c r="D67" s="27">
        <v>42598</v>
      </c>
      <c r="E67" s="16">
        <v>46.794333000000002</v>
      </c>
      <c r="F67" s="16">
        <v>28.030332999999999</v>
      </c>
      <c r="G67" s="17">
        <v>198</v>
      </c>
      <c r="H67" s="17">
        <v>1</v>
      </c>
      <c r="I67" s="5">
        <f t="shared" si="9"/>
        <v>35</v>
      </c>
      <c r="J67" s="5">
        <f t="shared" si="8"/>
        <v>0</v>
      </c>
      <c r="K67" s="5">
        <f t="shared" si="10"/>
        <v>35</v>
      </c>
      <c r="L67" s="5" t="s">
        <v>8</v>
      </c>
      <c r="M67" s="5" t="s">
        <v>9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f>O67-R67</f>
        <v>0</v>
      </c>
      <c r="T67" s="5">
        <v>0</v>
      </c>
      <c r="U67" s="5">
        <v>35</v>
      </c>
      <c r="V67" s="5">
        <v>0</v>
      </c>
      <c r="W67" s="5">
        <v>35</v>
      </c>
      <c r="X67" s="5">
        <v>0</v>
      </c>
      <c r="Y67" s="5">
        <f>U67-X67</f>
        <v>35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 t="s">
        <v>15</v>
      </c>
      <c r="AS67" s="5" t="s">
        <v>250</v>
      </c>
    </row>
    <row r="68" spans="1:45" x14ac:dyDescent="0.2">
      <c r="A68" s="5" t="s">
        <v>48</v>
      </c>
      <c r="B68" s="22" t="s">
        <v>107</v>
      </c>
      <c r="C68" s="27" t="s">
        <v>323</v>
      </c>
      <c r="D68" s="27">
        <v>42598</v>
      </c>
      <c r="E68" s="16">
        <v>46.778694000000002</v>
      </c>
      <c r="F68" s="16">
        <v>28.040056</v>
      </c>
      <c r="G68" s="17">
        <v>128</v>
      </c>
      <c r="H68" s="17">
        <v>1</v>
      </c>
      <c r="I68" s="5">
        <f t="shared" si="9"/>
        <v>1</v>
      </c>
      <c r="J68" s="5">
        <f t="shared" si="8"/>
        <v>0</v>
      </c>
      <c r="K68" s="5">
        <f t="shared" si="10"/>
        <v>1</v>
      </c>
      <c r="L68" s="5" t="s">
        <v>8</v>
      </c>
      <c r="M68" s="5" t="s">
        <v>9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f>O68-R68</f>
        <v>0</v>
      </c>
      <c r="T68" s="5">
        <v>0</v>
      </c>
      <c r="U68" s="5">
        <v>1</v>
      </c>
      <c r="V68" s="5">
        <v>0</v>
      </c>
      <c r="W68" s="5">
        <v>1</v>
      </c>
      <c r="X68" s="5">
        <v>1</v>
      </c>
      <c r="Y68" s="5">
        <f>U68-X68</f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 t="s">
        <v>15</v>
      </c>
      <c r="AS68" s="5" t="s">
        <v>250</v>
      </c>
    </row>
    <row r="69" spans="1:45" x14ac:dyDescent="0.2">
      <c r="A69" s="5" t="s">
        <v>48</v>
      </c>
      <c r="B69" s="22" t="s">
        <v>114</v>
      </c>
      <c r="C69" s="27" t="s">
        <v>324</v>
      </c>
      <c r="D69" s="27">
        <v>42599</v>
      </c>
      <c r="E69" s="16">
        <v>46.092416999999998</v>
      </c>
      <c r="F69" s="16">
        <v>27.556417</v>
      </c>
      <c r="G69" s="17">
        <v>29</v>
      </c>
      <c r="H69" s="17">
        <v>1</v>
      </c>
      <c r="I69" s="5">
        <f t="shared" si="9"/>
        <v>0</v>
      </c>
      <c r="J69" s="5">
        <f t="shared" si="8"/>
        <v>0</v>
      </c>
      <c r="K69" s="5">
        <f t="shared" si="10"/>
        <v>0</v>
      </c>
      <c r="L69" s="5" t="s">
        <v>8</v>
      </c>
      <c r="M69" s="5" t="s">
        <v>11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 t="s">
        <v>50</v>
      </c>
      <c r="AS69" s="5" t="s">
        <v>253</v>
      </c>
    </row>
    <row r="70" spans="1:45" x14ac:dyDescent="0.2">
      <c r="A70" s="5" t="s">
        <v>48</v>
      </c>
      <c r="B70" s="22" t="s">
        <v>113</v>
      </c>
      <c r="C70" s="27" t="s">
        <v>325</v>
      </c>
      <c r="D70" s="27">
        <v>42599</v>
      </c>
      <c r="E70" s="16">
        <v>46.150278</v>
      </c>
      <c r="F70" s="16">
        <v>27.532582999999999</v>
      </c>
      <c r="G70" s="17">
        <v>70</v>
      </c>
      <c r="H70" s="17">
        <v>1</v>
      </c>
      <c r="I70" s="5">
        <f t="shared" si="9"/>
        <v>0</v>
      </c>
      <c r="J70" s="5">
        <f t="shared" si="8"/>
        <v>0</v>
      </c>
      <c r="K70" s="5">
        <f t="shared" si="10"/>
        <v>0</v>
      </c>
      <c r="L70" s="5" t="s">
        <v>8</v>
      </c>
      <c r="M70" s="5" t="s">
        <v>9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 t="s">
        <v>51</v>
      </c>
      <c r="AS70" s="5" t="s">
        <v>253</v>
      </c>
    </row>
    <row r="71" spans="1:45" x14ac:dyDescent="0.2">
      <c r="A71" s="5" t="s">
        <v>48</v>
      </c>
      <c r="B71" s="22" t="s">
        <v>112</v>
      </c>
      <c r="C71" s="27" t="s">
        <v>326</v>
      </c>
      <c r="D71" s="27">
        <v>42599</v>
      </c>
      <c r="E71" s="16">
        <v>46.134861000000001</v>
      </c>
      <c r="F71" s="16">
        <v>27.532361000000002</v>
      </c>
      <c r="G71" s="17">
        <v>70</v>
      </c>
      <c r="H71" s="17">
        <v>1</v>
      </c>
      <c r="I71" s="5">
        <f t="shared" si="9"/>
        <v>0</v>
      </c>
      <c r="J71" s="5">
        <f t="shared" si="8"/>
        <v>0</v>
      </c>
      <c r="K71" s="5">
        <f t="shared" si="10"/>
        <v>0</v>
      </c>
      <c r="L71" s="5" t="s">
        <v>8</v>
      </c>
      <c r="M71" s="5" t="s">
        <v>9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 t="s">
        <v>52</v>
      </c>
      <c r="AS71" s="5" t="s">
        <v>253</v>
      </c>
    </row>
    <row r="72" spans="1:45" x14ac:dyDescent="0.2">
      <c r="A72" s="5" t="s">
        <v>48</v>
      </c>
      <c r="B72" s="22" t="s">
        <v>115</v>
      </c>
      <c r="C72" s="27" t="s">
        <v>327</v>
      </c>
      <c r="D72" s="27">
        <v>42599</v>
      </c>
      <c r="E72" s="16">
        <v>46.054693999999998</v>
      </c>
      <c r="F72" s="16">
        <v>27.584555999999999</v>
      </c>
      <c r="G72" s="17">
        <v>77</v>
      </c>
      <c r="H72" s="17">
        <v>1</v>
      </c>
      <c r="I72" s="5">
        <f t="shared" si="9"/>
        <v>0</v>
      </c>
      <c r="J72" s="5">
        <f t="shared" si="8"/>
        <v>0</v>
      </c>
      <c r="K72" s="5">
        <f t="shared" si="10"/>
        <v>0</v>
      </c>
      <c r="L72" s="5" t="s">
        <v>8</v>
      </c>
      <c r="M72" s="5" t="s">
        <v>9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 t="s">
        <v>49</v>
      </c>
      <c r="AS72" s="5" t="s">
        <v>253</v>
      </c>
    </row>
    <row r="73" spans="1:45" x14ac:dyDescent="0.2">
      <c r="A73" s="5" t="s">
        <v>48</v>
      </c>
      <c r="B73" s="22" t="s">
        <v>115</v>
      </c>
      <c r="C73" s="27" t="s">
        <v>328</v>
      </c>
      <c r="D73" s="27">
        <v>42599</v>
      </c>
      <c r="E73" s="16">
        <v>46.050443999999999</v>
      </c>
      <c r="F73" s="16">
        <v>27.620833000000001</v>
      </c>
      <c r="G73" s="17">
        <v>100</v>
      </c>
      <c r="H73" s="17">
        <v>1</v>
      </c>
      <c r="I73" s="5">
        <f t="shared" si="9"/>
        <v>0</v>
      </c>
      <c r="J73" s="5">
        <f t="shared" si="8"/>
        <v>0</v>
      </c>
      <c r="K73" s="5">
        <f t="shared" si="10"/>
        <v>0</v>
      </c>
      <c r="L73" s="5" t="s">
        <v>8</v>
      </c>
      <c r="M73" s="5" t="s">
        <v>9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 t="s">
        <v>47</v>
      </c>
      <c r="AS73" s="5" t="s">
        <v>253</v>
      </c>
    </row>
    <row r="74" spans="1:45" x14ac:dyDescent="0.2">
      <c r="A74" s="5" t="s">
        <v>45</v>
      </c>
      <c r="B74" s="22" t="s">
        <v>228</v>
      </c>
      <c r="C74" s="27" t="s">
        <v>329</v>
      </c>
      <c r="D74" s="27">
        <v>42600</v>
      </c>
      <c r="E74" s="16">
        <v>45.465611000000003</v>
      </c>
      <c r="F74" s="16">
        <v>27.784638999999999</v>
      </c>
      <c r="G74" s="17">
        <v>15</v>
      </c>
      <c r="H74" s="17">
        <v>2</v>
      </c>
      <c r="I74" s="5">
        <f t="shared" si="9"/>
        <v>0</v>
      </c>
      <c r="J74" s="5">
        <f t="shared" si="8"/>
        <v>0</v>
      </c>
      <c r="K74" s="5">
        <f t="shared" si="10"/>
        <v>0</v>
      </c>
      <c r="L74" s="5" t="s">
        <v>8</v>
      </c>
      <c r="M74" s="5" t="s">
        <v>9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 t="s">
        <v>32</v>
      </c>
      <c r="AS74" s="5" t="s">
        <v>253</v>
      </c>
    </row>
    <row r="75" spans="1:45" x14ac:dyDescent="0.2">
      <c r="A75" s="5" t="s">
        <v>45</v>
      </c>
      <c r="B75" s="22" t="s">
        <v>117</v>
      </c>
      <c r="C75" s="27" t="s">
        <v>330</v>
      </c>
      <c r="D75" s="27">
        <v>42600</v>
      </c>
      <c r="E75" s="16">
        <v>45.594222000000002</v>
      </c>
      <c r="F75" s="16">
        <v>27.776083</v>
      </c>
      <c r="G75" s="17">
        <v>38</v>
      </c>
      <c r="H75" s="17">
        <v>2</v>
      </c>
      <c r="I75" s="5">
        <f t="shared" si="9"/>
        <v>0</v>
      </c>
      <c r="J75" s="5">
        <f t="shared" si="8"/>
        <v>0</v>
      </c>
      <c r="K75" s="5">
        <f t="shared" si="10"/>
        <v>0</v>
      </c>
      <c r="L75" s="5" t="s">
        <v>8</v>
      </c>
      <c r="M75" s="5" t="s">
        <v>9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 t="s">
        <v>36</v>
      </c>
      <c r="AS75" s="5" t="s">
        <v>253</v>
      </c>
    </row>
    <row r="76" spans="1:45" x14ac:dyDescent="0.2">
      <c r="A76" s="5" t="s">
        <v>45</v>
      </c>
      <c r="B76" s="22" t="s">
        <v>116</v>
      </c>
      <c r="C76" s="27" t="s">
        <v>331</v>
      </c>
      <c r="D76" s="27">
        <v>42600</v>
      </c>
      <c r="E76" s="16">
        <v>45.639778</v>
      </c>
      <c r="F76" s="16">
        <v>27.804167</v>
      </c>
      <c r="G76" s="17">
        <v>76</v>
      </c>
      <c r="H76" s="17">
        <v>2</v>
      </c>
      <c r="I76" s="5">
        <f t="shared" si="9"/>
        <v>0</v>
      </c>
      <c r="J76" s="5">
        <f t="shared" si="8"/>
        <v>0</v>
      </c>
      <c r="K76" s="5">
        <f t="shared" si="10"/>
        <v>0</v>
      </c>
      <c r="L76" s="5" t="s">
        <v>8</v>
      </c>
      <c r="M76" s="5" t="s">
        <v>9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 t="s">
        <v>46</v>
      </c>
      <c r="AS76" s="5" t="s">
        <v>253</v>
      </c>
    </row>
    <row r="77" spans="1:45" x14ac:dyDescent="0.2">
      <c r="A77" s="5" t="s">
        <v>43</v>
      </c>
      <c r="B77" s="22" t="s">
        <v>120</v>
      </c>
      <c r="C77" s="27" t="s">
        <v>332</v>
      </c>
      <c r="D77" s="27">
        <v>42604</v>
      </c>
      <c r="E77" s="16">
        <v>47.978693999999997</v>
      </c>
      <c r="F77" s="16">
        <v>23.654527999999999</v>
      </c>
      <c r="G77" s="17">
        <v>248</v>
      </c>
      <c r="H77" s="17">
        <v>2</v>
      </c>
      <c r="I77" s="5">
        <f t="shared" si="9"/>
        <v>0</v>
      </c>
      <c r="J77" s="5">
        <f t="shared" ref="J77:J108" si="11">N77+T77+Z77+AF77+AL77</f>
        <v>0</v>
      </c>
      <c r="K77" s="5">
        <f t="shared" si="10"/>
        <v>0</v>
      </c>
      <c r="L77" s="5" t="s">
        <v>8</v>
      </c>
      <c r="M77" s="5" t="s">
        <v>11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 t="s">
        <v>42</v>
      </c>
      <c r="AS77" s="5" t="s">
        <v>254</v>
      </c>
    </row>
    <row r="78" spans="1:45" x14ac:dyDescent="0.2">
      <c r="A78" s="5" t="s">
        <v>43</v>
      </c>
      <c r="B78" s="22" t="s">
        <v>119</v>
      </c>
      <c r="C78" s="27" t="s">
        <v>333</v>
      </c>
      <c r="D78" s="27">
        <v>42604</v>
      </c>
      <c r="E78" s="16">
        <v>47.978611000000001</v>
      </c>
      <c r="F78" s="16">
        <v>23.660056000000001</v>
      </c>
      <c r="G78" s="17">
        <v>251</v>
      </c>
      <c r="H78" s="17">
        <v>2</v>
      </c>
      <c r="I78" s="5">
        <f t="shared" ref="I78:I109" si="12">SUM(N78:O78,T78:U78,Z78:AA78,AF78:AG78,AL78:AM78)</f>
        <v>0</v>
      </c>
      <c r="J78" s="5">
        <f t="shared" si="11"/>
        <v>0</v>
      </c>
      <c r="K78" s="5">
        <f t="shared" ref="K78:K109" si="13">O78+U78+AA78+AG78+AM78</f>
        <v>0</v>
      </c>
      <c r="L78" s="5" t="s">
        <v>8</v>
      </c>
      <c r="M78" s="5" t="s">
        <v>11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 t="s">
        <v>44</v>
      </c>
      <c r="AS78" s="5" t="s">
        <v>254</v>
      </c>
    </row>
    <row r="79" spans="1:45" x14ac:dyDescent="0.2">
      <c r="A79" s="5" t="s">
        <v>43</v>
      </c>
      <c r="B79" s="22" t="s">
        <v>118</v>
      </c>
      <c r="C79" s="27" t="s">
        <v>334</v>
      </c>
      <c r="D79" s="27">
        <v>42604</v>
      </c>
      <c r="E79" s="20">
        <v>48.002800000000001</v>
      </c>
      <c r="F79" s="20">
        <v>23.584109999999999</v>
      </c>
      <c r="G79" s="17">
        <v>262</v>
      </c>
      <c r="H79" s="17">
        <v>2</v>
      </c>
      <c r="I79" s="5">
        <f t="shared" si="12"/>
        <v>0</v>
      </c>
      <c r="J79" s="5">
        <f t="shared" si="11"/>
        <v>0</v>
      </c>
      <c r="K79" s="5">
        <f t="shared" si="13"/>
        <v>0</v>
      </c>
      <c r="L79" s="5" t="s">
        <v>8</v>
      </c>
      <c r="M79" s="5" t="s">
        <v>9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 t="s">
        <v>32</v>
      </c>
      <c r="AS79" s="5" t="s">
        <v>254</v>
      </c>
    </row>
    <row r="80" spans="1:45" x14ac:dyDescent="0.2">
      <c r="A80" s="5" t="s">
        <v>38</v>
      </c>
      <c r="B80" s="22" t="s">
        <v>122</v>
      </c>
      <c r="C80" s="27" t="s">
        <v>335</v>
      </c>
      <c r="D80" s="27">
        <v>42605</v>
      </c>
      <c r="E80" s="16">
        <v>47.805500000000002</v>
      </c>
      <c r="F80" s="16">
        <v>22.730083</v>
      </c>
      <c r="G80" s="17">
        <v>116</v>
      </c>
      <c r="H80" s="17">
        <v>2</v>
      </c>
      <c r="I80" s="5">
        <f t="shared" si="12"/>
        <v>0</v>
      </c>
      <c r="J80" s="5">
        <f t="shared" si="11"/>
        <v>0</v>
      </c>
      <c r="K80" s="5">
        <f t="shared" si="13"/>
        <v>0</v>
      </c>
      <c r="L80" s="5" t="s">
        <v>8</v>
      </c>
      <c r="M80" s="5" t="s">
        <v>11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 t="s">
        <v>40</v>
      </c>
      <c r="AS80" s="5" t="s">
        <v>253</v>
      </c>
    </row>
    <row r="81" spans="1:45" x14ac:dyDescent="0.2">
      <c r="A81" s="5" t="s">
        <v>38</v>
      </c>
      <c r="B81" s="22" t="s">
        <v>122</v>
      </c>
      <c r="C81" s="27" t="s">
        <v>336</v>
      </c>
      <c r="D81" s="27">
        <v>42605</v>
      </c>
      <c r="E81" s="16">
        <v>47.805500000000002</v>
      </c>
      <c r="F81" s="16">
        <v>22.730056000000001</v>
      </c>
      <c r="G81" s="17">
        <v>118</v>
      </c>
      <c r="H81" s="17">
        <v>2</v>
      </c>
      <c r="I81" s="5">
        <f t="shared" si="12"/>
        <v>0</v>
      </c>
      <c r="J81" s="5">
        <f t="shared" si="11"/>
        <v>0</v>
      </c>
      <c r="K81" s="5">
        <f t="shared" si="13"/>
        <v>0</v>
      </c>
      <c r="L81" s="5" t="s">
        <v>8</v>
      </c>
      <c r="M81" s="5" t="s">
        <v>9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 t="s">
        <v>40</v>
      </c>
      <c r="AS81" s="5" t="s">
        <v>255</v>
      </c>
    </row>
    <row r="82" spans="1:45" x14ac:dyDescent="0.2">
      <c r="A82" s="5" t="s">
        <v>38</v>
      </c>
      <c r="B82" s="22" t="s">
        <v>123</v>
      </c>
      <c r="C82" s="27" t="s">
        <v>337</v>
      </c>
      <c r="D82" s="27">
        <v>42605</v>
      </c>
      <c r="E82" s="16">
        <v>47.735056</v>
      </c>
      <c r="F82" s="16">
        <v>22.656694000000002</v>
      </c>
      <c r="G82" s="17">
        <v>122</v>
      </c>
      <c r="H82" s="17">
        <v>1</v>
      </c>
      <c r="I82" s="5">
        <f t="shared" si="12"/>
        <v>0</v>
      </c>
      <c r="J82" s="5">
        <f t="shared" si="11"/>
        <v>0</v>
      </c>
      <c r="K82" s="5">
        <f t="shared" si="13"/>
        <v>0</v>
      </c>
      <c r="L82" s="5" t="s">
        <v>8</v>
      </c>
      <c r="M82" s="5" t="s">
        <v>9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 t="s">
        <v>37</v>
      </c>
      <c r="AS82" s="5" t="s">
        <v>255</v>
      </c>
    </row>
    <row r="83" spans="1:45" x14ac:dyDescent="0.2">
      <c r="A83" s="5" t="s">
        <v>38</v>
      </c>
      <c r="B83" s="22" t="s">
        <v>231</v>
      </c>
      <c r="C83" s="27" t="s">
        <v>338</v>
      </c>
      <c r="D83" s="27">
        <v>42605</v>
      </c>
      <c r="E83" s="16">
        <v>47.757472</v>
      </c>
      <c r="F83" s="16">
        <v>22.667306</v>
      </c>
      <c r="G83" s="17">
        <v>130</v>
      </c>
      <c r="H83" s="17">
        <v>2</v>
      </c>
      <c r="I83" s="5">
        <f t="shared" si="12"/>
        <v>0</v>
      </c>
      <c r="J83" s="5">
        <f t="shared" si="11"/>
        <v>0</v>
      </c>
      <c r="K83" s="5">
        <f t="shared" si="13"/>
        <v>0</v>
      </c>
      <c r="L83" s="5" t="s">
        <v>8</v>
      </c>
      <c r="M83" s="5" t="s">
        <v>9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 t="s">
        <v>39</v>
      </c>
      <c r="AS83" s="5" t="s">
        <v>253</v>
      </c>
    </row>
    <row r="84" spans="1:45" x14ac:dyDescent="0.2">
      <c r="A84" s="5" t="s">
        <v>38</v>
      </c>
      <c r="B84" s="22" t="s">
        <v>231</v>
      </c>
      <c r="C84" s="27" t="s">
        <v>339</v>
      </c>
      <c r="D84" s="27">
        <v>42605</v>
      </c>
      <c r="E84" s="16">
        <v>47.158278000000003</v>
      </c>
      <c r="F84" s="16">
        <v>22.731417</v>
      </c>
      <c r="G84" s="17">
        <v>226</v>
      </c>
      <c r="H84" s="17">
        <v>2</v>
      </c>
      <c r="I84" s="5">
        <f t="shared" si="12"/>
        <v>0</v>
      </c>
      <c r="J84" s="5">
        <f t="shared" si="11"/>
        <v>0</v>
      </c>
      <c r="K84" s="5">
        <f t="shared" si="13"/>
        <v>0</v>
      </c>
      <c r="L84" s="5" t="s">
        <v>8</v>
      </c>
      <c r="M84" s="5" t="s">
        <v>11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 t="s">
        <v>39</v>
      </c>
      <c r="AS84" s="5" t="s">
        <v>255</v>
      </c>
    </row>
    <row r="85" spans="1:45" x14ac:dyDescent="0.2">
      <c r="A85" s="5" t="s">
        <v>38</v>
      </c>
      <c r="B85" s="22" t="s">
        <v>121</v>
      </c>
      <c r="C85" s="27" t="s">
        <v>340</v>
      </c>
      <c r="D85" s="27">
        <v>42605</v>
      </c>
      <c r="E85" s="16">
        <v>47.804138999999999</v>
      </c>
      <c r="F85" s="16">
        <v>22.766583000000001</v>
      </c>
      <c r="G85" s="17">
        <v>166</v>
      </c>
      <c r="H85" s="17">
        <v>1</v>
      </c>
      <c r="I85" s="5">
        <f t="shared" si="12"/>
        <v>0</v>
      </c>
      <c r="J85" s="5">
        <f t="shared" si="11"/>
        <v>0</v>
      </c>
      <c r="K85" s="5">
        <f t="shared" si="13"/>
        <v>0</v>
      </c>
      <c r="L85" s="5" t="s">
        <v>8</v>
      </c>
      <c r="M85" s="5" t="s">
        <v>9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 t="s">
        <v>41</v>
      </c>
      <c r="AS85" s="5" t="s">
        <v>254</v>
      </c>
    </row>
    <row r="86" spans="1:45" x14ac:dyDescent="0.2">
      <c r="A86" s="5" t="s">
        <v>33</v>
      </c>
      <c r="B86" s="22" t="s">
        <v>127</v>
      </c>
      <c r="C86" s="27" t="s">
        <v>341</v>
      </c>
      <c r="D86" s="27">
        <v>42606</v>
      </c>
      <c r="E86" s="16">
        <v>46.911332999999999</v>
      </c>
      <c r="F86" s="16">
        <v>21.724056000000001</v>
      </c>
      <c r="G86" s="17">
        <v>102</v>
      </c>
      <c r="H86" s="17">
        <v>1</v>
      </c>
      <c r="I86" s="5">
        <f t="shared" si="12"/>
        <v>0</v>
      </c>
      <c r="J86" s="5">
        <f t="shared" si="11"/>
        <v>0</v>
      </c>
      <c r="K86" s="5">
        <f t="shared" si="13"/>
        <v>0</v>
      </c>
      <c r="L86" s="5" t="s">
        <v>8</v>
      </c>
      <c r="M86" s="5" t="s">
        <v>11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 t="s">
        <v>32</v>
      </c>
      <c r="AS86" s="5" t="s">
        <v>253</v>
      </c>
    </row>
    <row r="87" spans="1:45" x14ac:dyDescent="0.2">
      <c r="A87" s="5" t="s">
        <v>33</v>
      </c>
      <c r="B87" s="22" t="s">
        <v>125</v>
      </c>
      <c r="C87" s="27" t="s">
        <v>342</v>
      </c>
      <c r="D87" s="27">
        <v>42606</v>
      </c>
      <c r="E87" s="16">
        <v>47.042611000000001</v>
      </c>
      <c r="F87" s="16">
        <v>21.721305999999998</v>
      </c>
      <c r="G87" s="17">
        <v>105</v>
      </c>
      <c r="H87" s="17">
        <v>1</v>
      </c>
      <c r="I87" s="5">
        <f t="shared" si="12"/>
        <v>0</v>
      </c>
      <c r="J87" s="5">
        <f t="shared" si="11"/>
        <v>0</v>
      </c>
      <c r="K87" s="5">
        <f t="shared" si="13"/>
        <v>0</v>
      </c>
      <c r="L87" s="5" t="s">
        <v>8</v>
      </c>
      <c r="M87" s="5" t="s">
        <v>9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 t="s">
        <v>35</v>
      </c>
      <c r="AS87" s="5" t="s">
        <v>255</v>
      </c>
    </row>
    <row r="88" spans="1:45" x14ac:dyDescent="0.2">
      <c r="A88" s="5" t="s">
        <v>33</v>
      </c>
      <c r="B88" s="22" t="s">
        <v>126</v>
      </c>
      <c r="C88" s="27" t="s">
        <v>343</v>
      </c>
      <c r="D88" s="27">
        <v>42606</v>
      </c>
      <c r="E88" s="16">
        <v>46.964860999999999</v>
      </c>
      <c r="F88" s="16">
        <v>21.724944000000001</v>
      </c>
      <c r="G88" s="17">
        <v>108</v>
      </c>
      <c r="H88" s="17">
        <v>1</v>
      </c>
      <c r="I88" s="5">
        <f t="shared" si="12"/>
        <v>0</v>
      </c>
      <c r="J88" s="5">
        <f t="shared" si="11"/>
        <v>0</v>
      </c>
      <c r="K88" s="5">
        <f t="shared" si="13"/>
        <v>0</v>
      </c>
      <c r="L88" s="5" t="s">
        <v>8</v>
      </c>
      <c r="M88" s="5" t="s">
        <v>11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 t="s">
        <v>34</v>
      </c>
      <c r="AS88" s="5" t="s">
        <v>253</v>
      </c>
    </row>
    <row r="89" spans="1:45" x14ac:dyDescent="0.2">
      <c r="A89" s="5" t="s">
        <v>33</v>
      </c>
      <c r="B89" s="22" t="s">
        <v>124</v>
      </c>
      <c r="C89" s="27" t="s">
        <v>344</v>
      </c>
      <c r="D89" s="27">
        <v>42606</v>
      </c>
      <c r="E89" s="16">
        <v>47.072889000000004</v>
      </c>
      <c r="F89" s="16">
        <v>21.767194</v>
      </c>
      <c r="G89" s="17">
        <v>109</v>
      </c>
      <c r="H89" s="17">
        <v>1</v>
      </c>
      <c r="I89" s="5">
        <f t="shared" si="12"/>
        <v>0</v>
      </c>
      <c r="J89" s="5">
        <f t="shared" si="11"/>
        <v>0</v>
      </c>
      <c r="K89" s="5">
        <f t="shared" si="13"/>
        <v>0</v>
      </c>
      <c r="L89" s="5" t="s">
        <v>8</v>
      </c>
      <c r="M89" s="5" t="s">
        <v>9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 t="s">
        <v>36</v>
      </c>
      <c r="AS89" s="5" t="s">
        <v>255</v>
      </c>
    </row>
    <row r="90" spans="1:45" x14ac:dyDescent="0.2">
      <c r="A90" s="9" t="s">
        <v>204</v>
      </c>
      <c r="B90" s="23" t="s">
        <v>174</v>
      </c>
      <c r="C90" s="26" t="s">
        <v>345</v>
      </c>
      <c r="D90" s="26">
        <v>42610</v>
      </c>
      <c r="E90" s="10">
        <v>44.854930000000003</v>
      </c>
      <c r="F90" s="10">
        <v>28.605409999999999</v>
      </c>
      <c r="G90" s="21">
        <v>66</v>
      </c>
      <c r="H90" s="17">
        <v>2</v>
      </c>
      <c r="I90" s="5">
        <f t="shared" si="12"/>
        <v>0</v>
      </c>
      <c r="J90" s="5">
        <f t="shared" si="11"/>
        <v>0</v>
      </c>
      <c r="K90" s="5">
        <f t="shared" si="13"/>
        <v>0</v>
      </c>
      <c r="L90" s="6" t="s">
        <v>8</v>
      </c>
      <c r="M90" s="12" t="s">
        <v>9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 t="s">
        <v>32</v>
      </c>
      <c r="AS90" s="6" t="s">
        <v>184</v>
      </c>
    </row>
    <row r="91" spans="1:45" x14ac:dyDescent="0.2">
      <c r="A91" s="9" t="s">
        <v>206</v>
      </c>
      <c r="B91" s="23" t="s">
        <v>128</v>
      </c>
      <c r="C91" s="26" t="s">
        <v>346</v>
      </c>
      <c r="D91" s="26">
        <v>42927</v>
      </c>
      <c r="E91" s="10">
        <v>46.435527999999998</v>
      </c>
      <c r="F91" s="10">
        <v>26.408055999999998</v>
      </c>
      <c r="G91" s="10">
        <v>380</v>
      </c>
      <c r="H91" s="15">
        <v>1</v>
      </c>
      <c r="I91" s="5">
        <f t="shared" si="12"/>
        <v>0</v>
      </c>
      <c r="J91" s="5">
        <f t="shared" si="11"/>
        <v>0</v>
      </c>
      <c r="K91" s="5">
        <f t="shared" si="13"/>
        <v>0</v>
      </c>
      <c r="L91" s="6" t="s">
        <v>8</v>
      </c>
      <c r="M91" s="9" t="s">
        <v>11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11" t="s">
        <v>179</v>
      </c>
      <c r="AS91" s="6" t="s">
        <v>183</v>
      </c>
    </row>
    <row r="92" spans="1:45" x14ac:dyDescent="0.2">
      <c r="A92" s="9" t="s">
        <v>207</v>
      </c>
      <c r="B92" s="23" t="s">
        <v>221</v>
      </c>
      <c r="C92" s="26" t="s">
        <v>347</v>
      </c>
      <c r="D92" s="26">
        <v>42933</v>
      </c>
      <c r="E92" s="10">
        <v>44.825510999999999</v>
      </c>
      <c r="F92" s="10">
        <v>24.800675999999999</v>
      </c>
      <c r="G92" s="10">
        <v>413</v>
      </c>
      <c r="H92" s="15">
        <v>2</v>
      </c>
      <c r="I92" s="5">
        <f t="shared" si="12"/>
        <v>0</v>
      </c>
      <c r="J92" s="5">
        <f t="shared" si="11"/>
        <v>0</v>
      </c>
      <c r="K92" s="5">
        <f t="shared" si="13"/>
        <v>0</v>
      </c>
      <c r="L92" s="6" t="s">
        <v>8</v>
      </c>
      <c r="M92" s="12" t="s">
        <v>9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13" t="s">
        <v>26</v>
      </c>
      <c r="AS92" s="6" t="s">
        <v>349</v>
      </c>
    </row>
    <row r="93" spans="1:45" x14ac:dyDescent="0.2">
      <c r="A93" s="9" t="s">
        <v>207</v>
      </c>
      <c r="B93" s="23" t="s">
        <v>221</v>
      </c>
      <c r="C93" s="26" t="s">
        <v>348</v>
      </c>
      <c r="D93" s="26">
        <v>42934</v>
      </c>
      <c r="E93" s="10">
        <v>44.825510999999999</v>
      </c>
      <c r="F93" s="10">
        <v>24.800675999999999</v>
      </c>
      <c r="G93" s="10">
        <v>413</v>
      </c>
      <c r="H93" s="15">
        <v>2</v>
      </c>
      <c r="I93" s="5">
        <f t="shared" si="12"/>
        <v>0</v>
      </c>
      <c r="J93" s="5">
        <f t="shared" si="11"/>
        <v>0</v>
      </c>
      <c r="K93" s="5">
        <f t="shared" si="13"/>
        <v>0</v>
      </c>
      <c r="L93" s="6" t="s">
        <v>8</v>
      </c>
      <c r="M93" s="12" t="s">
        <v>9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13" t="s">
        <v>26</v>
      </c>
      <c r="AS93" s="6" t="s">
        <v>349</v>
      </c>
    </row>
    <row r="94" spans="1:45" x14ac:dyDescent="0.2">
      <c r="A94" s="5" t="s">
        <v>67</v>
      </c>
      <c r="B94" s="22" t="s">
        <v>79</v>
      </c>
      <c r="C94" s="27" t="s">
        <v>288</v>
      </c>
      <c r="D94" s="27">
        <v>42937</v>
      </c>
      <c r="E94" s="16">
        <v>44.601049000000003</v>
      </c>
      <c r="F94" s="16">
        <v>22.915741000000001</v>
      </c>
      <c r="G94" s="17">
        <v>220</v>
      </c>
      <c r="H94" s="17">
        <v>3</v>
      </c>
      <c r="I94" s="5">
        <f t="shared" si="12"/>
        <v>0</v>
      </c>
      <c r="J94" s="5">
        <f t="shared" si="11"/>
        <v>0</v>
      </c>
      <c r="K94" s="5">
        <f t="shared" si="13"/>
        <v>0</v>
      </c>
      <c r="L94" s="5" t="s">
        <v>8</v>
      </c>
      <c r="M94" s="5" t="s">
        <v>11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 t="s">
        <v>75</v>
      </c>
      <c r="AS94" s="5" t="s">
        <v>254</v>
      </c>
    </row>
    <row r="95" spans="1:45" x14ac:dyDescent="0.2">
      <c r="A95" s="9" t="s">
        <v>208</v>
      </c>
      <c r="B95" s="23" t="s">
        <v>129</v>
      </c>
      <c r="C95" s="26" t="s">
        <v>276</v>
      </c>
      <c r="D95" s="26">
        <v>42949</v>
      </c>
      <c r="E95" s="10">
        <v>46.622694000000003</v>
      </c>
      <c r="F95" s="10">
        <v>24.077107000000002</v>
      </c>
      <c r="G95" s="10">
        <v>343</v>
      </c>
      <c r="H95" s="15">
        <v>2</v>
      </c>
      <c r="I95" s="5">
        <f t="shared" si="12"/>
        <v>0</v>
      </c>
      <c r="J95" s="5">
        <f t="shared" si="11"/>
        <v>0</v>
      </c>
      <c r="K95" s="5">
        <f t="shared" si="13"/>
        <v>0</v>
      </c>
      <c r="L95" s="6" t="s">
        <v>8</v>
      </c>
      <c r="M95" s="12" t="s">
        <v>9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13" t="s">
        <v>180</v>
      </c>
      <c r="AS95" s="6" t="s">
        <v>350</v>
      </c>
    </row>
    <row r="96" spans="1:45" x14ac:dyDescent="0.2">
      <c r="A96" s="9" t="s">
        <v>208</v>
      </c>
      <c r="B96" s="23" t="s">
        <v>129</v>
      </c>
      <c r="C96" s="26" t="s">
        <v>351</v>
      </c>
      <c r="D96" s="26">
        <v>42951</v>
      </c>
      <c r="E96" s="10">
        <v>46.622694000000003</v>
      </c>
      <c r="F96" s="10">
        <v>24.077107000000002</v>
      </c>
      <c r="G96" s="10">
        <v>343</v>
      </c>
      <c r="H96" s="15">
        <v>2</v>
      </c>
      <c r="I96" s="5">
        <f t="shared" si="12"/>
        <v>0</v>
      </c>
      <c r="J96" s="5">
        <f t="shared" si="11"/>
        <v>0</v>
      </c>
      <c r="K96" s="5">
        <f t="shared" si="13"/>
        <v>0</v>
      </c>
      <c r="L96" s="6" t="s">
        <v>8</v>
      </c>
      <c r="M96" s="12" t="s">
        <v>9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13" t="s">
        <v>180</v>
      </c>
      <c r="AS96" s="6" t="s">
        <v>350</v>
      </c>
    </row>
    <row r="97" spans="1:45" x14ac:dyDescent="0.2">
      <c r="A97" s="9" t="s">
        <v>209</v>
      </c>
      <c r="B97" s="23" t="s">
        <v>230</v>
      </c>
      <c r="C97" s="26" t="s">
        <v>285</v>
      </c>
      <c r="D97" s="26">
        <v>42962</v>
      </c>
      <c r="E97" s="10">
        <v>44.229194999999997</v>
      </c>
      <c r="F97" s="10">
        <v>23.788411</v>
      </c>
      <c r="G97" s="10">
        <v>103</v>
      </c>
      <c r="H97" s="15">
        <v>2</v>
      </c>
      <c r="I97" s="5">
        <f t="shared" si="12"/>
        <v>0</v>
      </c>
      <c r="J97" s="5">
        <f t="shared" si="11"/>
        <v>0</v>
      </c>
      <c r="K97" s="5">
        <f t="shared" si="13"/>
        <v>0</v>
      </c>
      <c r="L97" s="6" t="s">
        <v>8</v>
      </c>
      <c r="M97" s="12" t="s">
        <v>9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 t="s">
        <v>36</v>
      </c>
      <c r="AS97" s="6" t="s">
        <v>184</v>
      </c>
    </row>
    <row r="98" spans="1:45" x14ac:dyDescent="0.2">
      <c r="A98" s="9" t="s">
        <v>209</v>
      </c>
      <c r="B98" s="23" t="s">
        <v>130</v>
      </c>
      <c r="C98" s="26" t="s">
        <v>352</v>
      </c>
      <c r="D98" s="26">
        <v>42962</v>
      </c>
      <c r="E98" s="10">
        <v>44.265099999999997</v>
      </c>
      <c r="F98" s="10">
        <v>23.787963999999999</v>
      </c>
      <c r="G98" s="10">
        <v>114</v>
      </c>
      <c r="H98" s="15">
        <v>1</v>
      </c>
      <c r="I98" s="5">
        <f t="shared" si="12"/>
        <v>0</v>
      </c>
      <c r="J98" s="5">
        <f t="shared" si="11"/>
        <v>0</v>
      </c>
      <c r="K98" s="5">
        <f t="shared" si="13"/>
        <v>0</v>
      </c>
      <c r="L98" s="6" t="s">
        <v>8</v>
      </c>
      <c r="M98" s="12" t="s">
        <v>9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13" t="s">
        <v>181</v>
      </c>
      <c r="AS98" s="6" t="s">
        <v>184</v>
      </c>
    </row>
    <row r="99" spans="1:45" x14ac:dyDescent="0.2">
      <c r="A99" s="9" t="s">
        <v>209</v>
      </c>
      <c r="B99" s="23" t="s">
        <v>132</v>
      </c>
      <c r="C99" s="26" t="s">
        <v>353</v>
      </c>
      <c r="D99" s="26">
        <v>42963</v>
      </c>
      <c r="E99" s="10">
        <v>43.888922000000001</v>
      </c>
      <c r="F99" s="10">
        <v>23.600370999999999</v>
      </c>
      <c r="G99" s="10">
        <v>69</v>
      </c>
      <c r="H99" s="15">
        <v>1</v>
      </c>
      <c r="I99" s="5">
        <f t="shared" si="12"/>
        <v>0</v>
      </c>
      <c r="J99" s="5">
        <f t="shared" si="11"/>
        <v>0</v>
      </c>
      <c r="K99" s="5">
        <f t="shared" si="13"/>
        <v>0</v>
      </c>
      <c r="L99" s="6" t="s">
        <v>8</v>
      </c>
      <c r="M99" s="12" t="s">
        <v>9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13" t="s">
        <v>32</v>
      </c>
      <c r="AS99" s="6" t="s">
        <v>184</v>
      </c>
    </row>
    <row r="100" spans="1:45" x14ac:dyDescent="0.2">
      <c r="A100" s="9" t="s">
        <v>209</v>
      </c>
      <c r="B100" s="23" t="s">
        <v>133</v>
      </c>
      <c r="C100" s="26" t="s">
        <v>354</v>
      </c>
      <c r="D100" s="26">
        <v>42963</v>
      </c>
      <c r="E100" s="10">
        <v>43.786000000000001</v>
      </c>
      <c r="F100" s="10">
        <v>23.944700000000001</v>
      </c>
      <c r="G100" s="10">
        <v>90</v>
      </c>
      <c r="H100" s="15">
        <v>1</v>
      </c>
      <c r="I100" s="5">
        <f t="shared" si="12"/>
        <v>0</v>
      </c>
      <c r="J100" s="5">
        <f t="shared" si="11"/>
        <v>0</v>
      </c>
      <c r="K100" s="5">
        <f t="shared" si="13"/>
        <v>0</v>
      </c>
      <c r="L100" s="6" t="s">
        <v>8</v>
      </c>
      <c r="M100" s="12" t="s">
        <v>9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13" t="s">
        <v>32</v>
      </c>
      <c r="AS100" s="6" t="s">
        <v>184</v>
      </c>
    </row>
    <row r="101" spans="1:45" x14ac:dyDescent="0.2">
      <c r="A101" s="9" t="s">
        <v>209</v>
      </c>
      <c r="B101" s="23" t="s">
        <v>131</v>
      </c>
      <c r="C101" s="26" t="s">
        <v>355</v>
      </c>
      <c r="D101" s="26">
        <v>42963</v>
      </c>
      <c r="E101" s="10">
        <v>44.094825999999998</v>
      </c>
      <c r="F101" s="10">
        <v>23.747899</v>
      </c>
      <c r="G101" s="10">
        <v>188</v>
      </c>
      <c r="H101" s="15">
        <v>1</v>
      </c>
      <c r="I101" s="5">
        <f t="shared" si="12"/>
        <v>0</v>
      </c>
      <c r="J101" s="5">
        <f t="shared" si="11"/>
        <v>0</v>
      </c>
      <c r="K101" s="5">
        <f t="shared" si="13"/>
        <v>0</v>
      </c>
      <c r="L101" s="6" t="s">
        <v>8</v>
      </c>
      <c r="M101" s="12" t="s">
        <v>9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13" t="s">
        <v>32</v>
      </c>
      <c r="AS101" s="6" t="s">
        <v>184</v>
      </c>
    </row>
    <row r="102" spans="1:45" x14ac:dyDescent="0.2">
      <c r="A102" s="9" t="s">
        <v>209</v>
      </c>
      <c r="B102" s="23" t="s">
        <v>135</v>
      </c>
      <c r="C102" s="26" t="s">
        <v>356</v>
      </c>
      <c r="D102" s="26">
        <v>42963</v>
      </c>
      <c r="E102" s="10">
        <v>44.192172999999997</v>
      </c>
      <c r="F102" s="10">
        <v>23.993812999999999</v>
      </c>
      <c r="G102" s="10">
        <v>201</v>
      </c>
      <c r="H102" s="15">
        <v>1</v>
      </c>
      <c r="I102" s="5">
        <f t="shared" si="12"/>
        <v>0</v>
      </c>
      <c r="J102" s="5">
        <f t="shared" si="11"/>
        <v>0</v>
      </c>
      <c r="K102" s="5">
        <f t="shared" si="13"/>
        <v>0</v>
      </c>
      <c r="L102" s="6" t="s">
        <v>8</v>
      </c>
      <c r="M102" s="12" t="s">
        <v>9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13" t="s">
        <v>240</v>
      </c>
      <c r="AS102" s="6" t="s">
        <v>184</v>
      </c>
    </row>
    <row r="103" spans="1:45" x14ac:dyDescent="0.2">
      <c r="A103" s="9" t="s">
        <v>210</v>
      </c>
      <c r="B103" s="23" t="s">
        <v>139</v>
      </c>
      <c r="C103" s="26" t="s">
        <v>357</v>
      </c>
      <c r="D103" s="26">
        <v>42964</v>
      </c>
      <c r="E103" s="10">
        <v>43.945732999999997</v>
      </c>
      <c r="F103" s="10">
        <v>24.392797000000002</v>
      </c>
      <c r="G103" s="10">
        <v>51</v>
      </c>
      <c r="H103" s="15">
        <v>1</v>
      </c>
      <c r="I103" s="5">
        <f t="shared" si="12"/>
        <v>0</v>
      </c>
      <c r="J103" s="5">
        <f t="shared" si="11"/>
        <v>0</v>
      </c>
      <c r="K103" s="5">
        <f t="shared" si="13"/>
        <v>0</v>
      </c>
      <c r="L103" s="6" t="s">
        <v>8</v>
      </c>
      <c r="M103" s="12" t="s">
        <v>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13" t="s">
        <v>66</v>
      </c>
      <c r="AS103" s="6" t="s">
        <v>184</v>
      </c>
    </row>
    <row r="104" spans="1:45" x14ac:dyDescent="0.2">
      <c r="A104" s="9" t="s">
        <v>210</v>
      </c>
      <c r="B104" s="23" t="s">
        <v>138</v>
      </c>
      <c r="C104" s="26" t="s">
        <v>358</v>
      </c>
      <c r="D104" s="26">
        <v>42964</v>
      </c>
      <c r="E104" s="10">
        <v>43.871339999999996</v>
      </c>
      <c r="F104" s="10">
        <v>24.420500000000001</v>
      </c>
      <c r="G104" s="10">
        <v>56</v>
      </c>
      <c r="H104" s="15">
        <v>1</v>
      </c>
      <c r="I104" s="5">
        <f t="shared" si="12"/>
        <v>0</v>
      </c>
      <c r="J104" s="5">
        <f t="shared" si="11"/>
        <v>0</v>
      </c>
      <c r="K104" s="5">
        <f t="shared" si="13"/>
        <v>0</v>
      </c>
      <c r="L104" s="6" t="s">
        <v>8</v>
      </c>
      <c r="M104" s="12" t="s">
        <v>11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13" t="s">
        <v>66</v>
      </c>
      <c r="AS104" s="6" t="s">
        <v>184</v>
      </c>
    </row>
    <row r="105" spans="1:45" x14ac:dyDescent="0.2">
      <c r="A105" s="9" t="s">
        <v>210</v>
      </c>
      <c r="B105" s="23" t="s">
        <v>141</v>
      </c>
      <c r="C105" s="26" t="s">
        <v>259</v>
      </c>
      <c r="D105" s="26">
        <v>42964</v>
      </c>
      <c r="E105" s="10">
        <v>44.037469999999999</v>
      </c>
      <c r="F105" s="10">
        <v>24.555150000000001</v>
      </c>
      <c r="G105" s="10">
        <v>62</v>
      </c>
      <c r="H105" s="15">
        <v>1</v>
      </c>
      <c r="I105" s="5">
        <f t="shared" si="12"/>
        <v>0</v>
      </c>
      <c r="J105" s="5">
        <f t="shared" si="11"/>
        <v>0</v>
      </c>
      <c r="K105" s="5">
        <f t="shared" si="13"/>
        <v>0</v>
      </c>
      <c r="L105" s="6" t="s">
        <v>8</v>
      </c>
      <c r="M105" s="12" t="s">
        <v>9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13" t="s">
        <v>244</v>
      </c>
      <c r="AS105" s="6" t="s">
        <v>184</v>
      </c>
    </row>
    <row r="106" spans="1:45" x14ac:dyDescent="0.2">
      <c r="A106" s="9" t="s">
        <v>210</v>
      </c>
      <c r="B106" s="23" t="s">
        <v>143</v>
      </c>
      <c r="C106" s="26" t="s">
        <v>359</v>
      </c>
      <c r="D106" s="26">
        <v>42964</v>
      </c>
      <c r="E106" s="10">
        <v>44.11542</v>
      </c>
      <c r="F106" s="10">
        <v>24.494540000000001</v>
      </c>
      <c r="G106" s="10">
        <v>75</v>
      </c>
      <c r="H106" s="15">
        <v>1</v>
      </c>
      <c r="I106" s="5">
        <f t="shared" si="12"/>
        <v>0</v>
      </c>
      <c r="J106" s="5">
        <f t="shared" si="11"/>
        <v>0</v>
      </c>
      <c r="K106" s="5">
        <f t="shared" si="13"/>
        <v>0</v>
      </c>
      <c r="L106" s="6" t="s">
        <v>8</v>
      </c>
      <c r="M106" s="12" t="s">
        <v>9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6" t="s">
        <v>243</v>
      </c>
      <c r="AS106" s="6" t="s">
        <v>184</v>
      </c>
    </row>
    <row r="107" spans="1:45" x14ac:dyDescent="0.2">
      <c r="A107" s="9" t="s">
        <v>210</v>
      </c>
      <c r="B107" s="23" t="s">
        <v>140</v>
      </c>
      <c r="C107" s="26" t="s">
        <v>360</v>
      </c>
      <c r="D107" s="26">
        <v>42964</v>
      </c>
      <c r="E107" s="10">
        <v>44.026409999999998</v>
      </c>
      <c r="F107" s="10">
        <v>24.450420000000001</v>
      </c>
      <c r="G107" s="10">
        <v>77</v>
      </c>
      <c r="H107" s="15">
        <v>1</v>
      </c>
      <c r="I107" s="5">
        <f t="shared" si="12"/>
        <v>0</v>
      </c>
      <c r="J107" s="5">
        <f t="shared" si="11"/>
        <v>0</v>
      </c>
      <c r="K107" s="5">
        <f t="shared" si="13"/>
        <v>0</v>
      </c>
      <c r="L107" s="6" t="s">
        <v>8</v>
      </c>
      <c r="M107" s="12" t="s">
        <v>9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13" t="s">
        <v>182</v>
      </c>
      <c r="AS107" s="6" t="s">
        <v>184</v>
      </c>
    </row>
    <row r="108" spans="1:45" x14ac:dyDescent="0.2">
      <c r="A108" s="9" t="s">
        <v>210</v>
      </c>
      <c r="B108" s="23" t="s">
        <v>142</v>
      </c>
      <c r="C108" s="26" t="s">
        <v>361</v>
      </c>
      <c r="D108" s="26">
        <v>42964</v>
      </c>
      <c r="E108" s="10">
        <v>44.073169999999998</v>
      </c>
      <c r="F108" s="10">
        <v>24.539142999999999</v>
      </c>
      <c r="G108" s="10">
        <v>78</v>
      </c>
      <c r="H108" s="15">
        <v>1</v>
      </c>
      <c r="I108" s="5">
        <f t="shared" si="12"/>
        <v>0</v>
      </c>
      <c r="J108" s="5">
        <f t="shared" si="11"/>
        <v>0</v>
      </c>
      <c r="K108" s="5">
        <f t="shared" si="13"/>
        <v>0</v>
      </c>
      <c r="L108" s="6" t="s">
        <v>8</v>
      </c>
      <c r="M108" s="12" t="s">
        <v>9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 t="s">
        <v>36</v>
      </c>
      <c r="AS108" s="6" t="s">
        <v>184</v>
      </c>
    </row>
    <row r="109" spans="1:45" x14ac:dyDescent="0.2">
      <c r="A109" s="9" t="s">
        <v>210</v>
      </c>
      <c r="B109" s="23" t="s">
        <v>136</v>
      </c>
      <c r="C109" s="26" t="s">
        <v>362</v>
      </c>
      <c r="D109" s="26">
        <v>42964</v>
      </c>
      <c r="E109" s="10">
        <v>43.990549999999999</v>
      </c>
      <c r="F109" s="10">
        <v>24.313739999999999</v>
      </c>
      <c r="G109" s="10">
        <v>115</v>
      </c>
      <c r="H109" s="15">
        <v>1</v>
      </c>
      <c r="I109" s="5">
        <f t="shared" si="12"/>
        <v>0</v>
      </c>
      <c r="J109" s="5">
        <f t="shared" ref="J109:J140" si="14">N109+T109+Z109+AF109+AL109</f>
        <v>0</v>
      </c>
      <c r="K109" s="5">
        <f t="shared" si="13"/>
        <v>0</v>
      </c>
      <c r="L109" s="6" t="s">
        <v>8</v>
      </c>
      <c r="M109" s="12" t="s">
        <v>9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13" t="s">
        <v>66</v>
      </c>
      <c r="AS109" s="6" t="s">
        <v>184</v>
      </c>
    </row>
    <row r="110" spans="1:45" x14ac:dyDescent="0.2">
      <c r="A110" s="9" t="s">
        <v>210</v>
      </c>
      <c r="B110" s="23" t="s">
        <v>137</v>
      </c>
      <c r="C110" s="26" t="s">
        <v>363</v>
      </c>
      <c r="D110" s="26">
        <v>42964</v>
      </c>
      <c r="E110" s="10">
        <v>43.890369999999997</v>
      </c>
      <c r="F110" s="10">
        <v>27.330805999999999</v>
      </c>
      <c r="G110" s="10">
        <v>123</v>
      </c>
      <c r="H110" s="15">
        <v>1</v>
      </c>
      <c r="I110" s="5">
        <f t="shared" ref="I110:I141" si="15">SUM(N110:O110,T110:U110,Z110:AA110,AF110:AG110,AL110:AM110)</f>
        <v>0</v>
      </c>
      <c r="J110" s="5">
        <f t="shared" si="14"/>
        <v>0</v>
      </c>
      <c r="K110" s="5">
        <f t="shared" ref="K110:K141" si="16">O110+U110+AA110+AG110+AM110</f>
        <v>0</v>
      </c>
      <c r="L110" s="6" t="s">
        <v>8</v>
      </c>
      <c r="M110" s="12" t="s">
        <v>9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 t="s">
        <v>32</v>
      </c>
      <c r="AS110" s="6" t="s">
        <v>184</v>
      </c>
    </row>
    <row r="111" spans="1:45" x14ac:dyDescent="0.2">
      <c r="A111" s="9" t="s">
        <v>211</v>
      </c>
      <c r="B111" s="23" t="s">
        <v>150</v>
      </c>
      <c r="C111" s="26" t="s">
        <v>364</v>
      </c>
      <c r="D111" s="26">
        <v>42965</v>
      </c>
      <c r="E111" s="10">
        <v>43.774569999999997</v>
      </c>
      <c r="F111" s="10">
        <v>25.49926</v>
      </c>
      <c r="G111" s="10">
        <v>24</v>
      </c>
      <c r="H111" s="15">
        <v>1</v>
      </c>
      <c r="I111" s="5">
        <f t="shared" si="15"/>
        <v>0</v>
      </c>
      <c r="J111" s="5">
        <f t="shared" si="14"/>
        <v>0</v>
      </c>
      <c r="K111" s="5">
        <f t="shared" si="16"/>
        <v>0</v>
      </c>
      <c r="L111" s="6" t="s">
        <v>8</v>
      </c>
      <c r="M111" s="12" t="s">
        <v>9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6" t="s">
        <v>246</v>
      </c>
      <c r="AS111" s="6" t="s">
        <v>184</v>
      </c>
    </row>
    <row r="112" spans="1:45" x14ac:dyDescent="0.2">
      <c r="A112" s="9" t="s">
        <v>211</v>
      </c>
      <c r="B112" s="23" t="s">
        <v>148</v>
      </c>
      <c r="C112" s="26" t="s">
        <v>365</v>
      </c>
      <c r="D112" s="26">
        <v>42965</v>
      </c>
      <c r="E112" s="10">
        <v>43.660299999999999</v>
      </c>
      <c r="F112" s="10">
        <v>25.41057</v>
      </c>
      <c r="G112" s="10">
        <v>30</v>
      </c>
      <c r="H112" s="15">
        <v>1</v>
      </c>
      <c r="I112" s="5">
        <f t="shared" si="15"/>
        <v>0</v>
      </c>
      <c r="J112" s="5">
        <f t="shared" si="14"/>
        <v>0</v>
      </c>
      <c r="K112" s="5">
        <f t="shared" si="16"/>
        <v>0</v>
      </c>
      <c r="L112" s="6" t="s">
        <v>8</v>
      </c>
      <c r="M112" s="12" t="s">
        <v>9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 t="s">
        <v>245</v>
      </c>
      <c r="AS112" s="6" t="s">
        <v>184</v>
      </c>
    </row>
    <row r="113" spans="1:45" x14ac:dyDescent="0.2">
      <c r="A113" s="9" t="s">
        <v>211</v>
      </c>
      <c r="B113" s="23" t="s">
        <v>149</v>
      </c>
      <c r="C113" s="26" t="s">
        <v>366</v>
      </c>
      <c r="D113" s="26">
        <v>42965</v>
      </c>
      <c r="E113" s="10">
        <v>43.672598000000001</v>
      </c>
      <c r="F113" s="10">
        <v>25.470027000000002</v>
      </c>
      <c r="G113" s="10">
        <v>47</v>
      </c>
      <c r="H113" s="15">
        <v>1</v>
      </c>
      <c r="I113" s="5">
        <f t="shared" si="15"/>
        <v>0</v>
      </c>
      <c r="J113" s="5">
        <f t="shared" si="14"/>
        <v>0</v>
      </c>
      <c r="K113" s="5">
        <f t="shared" si="16"/>
        <v>0</v>
      </c>
      <c r="L113" s="6" t="s">
        <v>8</v>
      </c>
      <c r="M113" s="12" t="s">
        <v>9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 t="s">
        <v>32</v>
      </c>
      <c r="AS113" s="6" t="s">
        <v>184</v>
      </c>
    </row>
    <row r="114" spans="1:45" x14ac:dyDescent="0.2">
      <c r="A114" s="9" t="s">
        <v>211</v>
      </c>
      <c r="B114" s="23" t="s">
        <v>145</v>
      </c>
      <c r="C114" s="26" t="s">
        <v>338</v>
      </c>
      <c r="D114" s="26">
        <v>42965</v>
      </c>
      <c r="E114" s="10">
        <v>43.923870000000001</v>
      </c>
      <c r="F114" s="10">
        <v>25.087720000000001</v>
      </c>
      <c r="G114" s="10">
        <v>65</v>
      </c>
      <c r="H114" s="15">
        <v>1</v>
      </c>
      <c r="I114" s="5">
        <f t="shared" si="15"/>
        <v>0</v>
      </c>
      <c r="J114" s="5">
        <f t="shared" si="14"/>
        <v>0</v>
      </c>
      <c r="K114" s="5">
        <f t="shared" si="16"/>
        <v>0</v>
      </c>
      <c r="L114" s="6" t="s">
        <v>8</v>
      </c>
      <c r="M114" s="12" t="s">
        <v>9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 t="s">
        <v>32</v>
      </c>
      <c r="AS114" s="6" t="s">
        <v>184</v>
      </c>
    </row>
    <row r="115" spans="1:45" x14ac:dyDescent="0.2">
      <c r="A115" s="9" t="s">
        <v>211</v>
      </c>
      <c r="B115" s="23" t="s">
        <v>146</v>
      </c>
      <c r="C115" s="26" t="s">
        <v>367</v>
      </c>
      <c r="D115" s="26">
        <v>42965</v>
      </c>
      <c r="E115" s="10">
        <v>43.808790000000002</v>
      </c>
      <c r="F115" s="10">
        <v>25.165248999999999</v>
      </c>
      <c r="G115" s="10">
        <v>73</v>
      </c>
      <c r="H115" s="15">
        <v>1</v>
      </c>
      <c r="I115" s="5">
        <f t="shared" si="15"/>
        <v>0</v>
      </c>
      <c r="J115" s="5">
        <f t="shared" si="14"/>
        <v>0</v>
      </c>
      <c r="K115" s="5">
        <f t="shared" si="16"/>
        <v>0</v>
      </c>
      <c r="L115" s="6" t="s">
        <v>8</v>
      </c>
      <c r="M115" s="12" t="s">
        <v>9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 t="s">
        <v>36</v>
      </c>
      <c r="AS115" s="6" t="s">
        <v>184</v>
      </c>
    </row>
    <row r="116" spans="1:45" x14ac:dyDescent="0.2">
      <c r="A116" s="9" t="s">
        <v>211</v>
      </c>
      <c r="B116" s="23" t="s">
        <v>144</v>
      </c>
      <c r="C116" s="26" t="s">
        <v>368</v>
      </c>
      <c r="D116" s="26">
        <v>42965</v>
      </c>
      <c r="E116" s="10">
        <v>43.998739999999998</v>
      </c>
      <c r="F116" s="10">
        <v>29.0213</v>
      </c>
      <c r="G116" s="10">
        <v>76</v>
      </c>
      <c r="H116" s="15">
        <v>1</v>
      </c>
      <c r="I116" s="5">
        <f t="shared" si="15"/>
        <v>0</v>
      </c>
      <c r="J116" s="5">
        <f t="shared" si="14"/>
        <v>0</v>
      </c>
      <c r="K116" s="5">
        <f t="shared" si="16"/>
        <v>0</v>
      </c>
      <c r="L116" s="6" t="s">
        <v>8</v>
      </c>
      <c r="M116" s="12" t="s">
        <v>9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 t="s">
        <v>32</v>
      </c>
      <c r="AS116" s="6" t="s">
        <v>184</v>
      </c>
    </row>
    <row r="117" spans="1:45" x14ac:dyDescent="0.2">
      <c r="A117" s="9" t="s">
        <v>211</v>
      </c>
      <c r="B117" s="23" t="s">
        <v>147</v>
      </c>
      <c r="C117" s="26" t="s">
        <v>369</v>
      </c>
      <c r="D117" s="26">
        <v>42965</v>
      </c>
      <c r="E117" s="10">
        <v>43.741379999999999</v>
      </c>
      <c r="F117" s="10">
        <v>25.242740000000001</v>
      </c>
      <c r="G117" s="10">
        <v>85</v>
      </c>
      <c r="H117" s="15">
        <v>1</v>
      </c>
      <c r="I117" s="5">
        <f t="shared" si="15"/>
        <v>0</v>
      </c>
      <c r="J117" s="5">
        <f t="shared" si="14"/>
        <v>0</v>
      </c>
      <c r="K117" s="5">
        <f t="shared" si="16"/>
        <v>0</v>
      </c>
      <c r="L117" s="6" t="s">
        <v>8</v>
      </c>
      <c r="M117" s="12" t="s">
        <v>9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6" t="s">
        <v>242</v>
      </c>
      <c r="AS117" s="6" t="s">
        <v>184</v>
      </c>
    </row>
    <row r="118" spans="1:45" s="7" customFormat="1" x14ac:dyDescent="0.2">
      <c r="A118" s="14" t="s">
        <v>212</v>
      </c>
      <c r="B118" s="23" t="s">
        <v>156</v>
      </c>
      <c r="C118" s="26" t="s">
        <v>370</v>
      </c>
      <c r="D118" s="26">
        <v>42966</v>
      </c>
      <c r="E118" s="10">
        <v>44.256480000000003</v>
      </c>
      <c r="F118" s="10">
        <v>25.89076</v>
      </c>
      <c r="G118" s="10">
        <v>67</v>
      </c>
      <c r="H118" s="15">
        <v>2</v>
      </c>
      <c r="I118" s="5">
        <f t="shared" si="15"/>
        <v>0</v>
      </c>
      <c r="J118" s="5">
        <f t="shared" si="14"/>
        <v>0</v>
      </c>
      <c r="K118" s="5">
        <f t="shared" si="16"/>
        <v>0</v>
      </c>
      <c r="L118" s="6" t="s">
        <v>8</v>
      </c>
      <c r="M118" s="12" t="s">
        <v>9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 t="s">
        <v>32</v>
      </c>
      <c r="AS118" s="6" t="s">
        <v>184</v>
      </c>
    </row>
    <row r="119" spans="1:45" x14ac:dyDescent="0.2">
      <c r="A119" s="14" t="s">
        <v>212</v>
      </c>
      <c r="B119" s="23" t="s">
        <v>157</v>
      </c>
      <c r="C119" s="26" t="s">
        <v>371</v>
      </c>
      <c r="D119" s="26">
        <v>42966</v>
      </c>
      <c r="E119" s="10">
        <v>44.266249999999999</v>
      </c>
      <c r="F119" s="10">
        <v>25.86027</v>
      </c>
      <c r="G119" s="10">
        <v>68</v>
      </c>
      <c r="H119" s="15">
        <v>2</v>
      </c>
      <c r="I119" s="5">
        <f t="shared" si="15"/>
        <v>0</v>
      </c>
      <c r="J119" s="5">
        <f t="shared" si="14"/>
        <v>0</v>
      </c>
      <c r="K119" s="5">
        <f t="shared" si="16"/>
        <v>0</v>
      </c>
      <c r="L119" s="6" t="s">
        <v>8</v>
      </c>
      <c r="M119" s="12" t="s">
        <v>9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 t="s">
        <v>32</v>
      </c>
      <c r="AS119" s="6" t="s">
        <v>184</v>
      </c>
    </row>
    <row r="120" spans="1:45" x14ac:dyDescent="0.2">
      <c r="A120" s="14" t="s">
        <v>212</v>
      </c>
      <c r="B120" s="23" t="s">
        <v>154</v>
      </c>
      <c r="C120" s="26" t="s">
        <v>372</v>
      </c>
      <c r="D120" s="26">
        <v>42966</v>
      </c>
      <c r="E120" s="10">
        <v>44.223950000000002</v>
      </c>
      <c r="F120" s="10">
        <v>25.955210000000001</v>
      </c>
      <c r="G120" s="10">
        <v>75</v>
      </c>
      <c r="H120" s="15">
        <v>2</v>
      </c>
      <c r="I120" s="5">
        <f t="shared" si="15"/>
        <v>0</v>
      </c>
      <c r="J120" s="5">
        <f t="shared" si="14"/>
        <v>0</v>
      </c>
      <c r="K120" s="5">
        <f t="shared" si="16"/>
        <v>0</v>
      </c>
      <c r="L120" s="6" t="s">
        <v>8</v>
      </c>
      <c r="M120" s="12" t="s">
        <v>9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6" t="s">
        <v>66</v>
      </c>
      <c r="AS120" s="6" t="s">
        <v>184</v>
      </c>
    </row>
    <row r="121" spans="1:45" x14ac:dyDescent="0.2">
      <c r="A121" s="14" t="s">
        <v>212</v>
      </c>
      <c r="B121" s="23" t="s">
        <v>155</v>
      </c>
      <c r="C121" s="26" t="s">
        <v>295</v>
      </c>
      <c r="D121" s="26">
        <v>42966</v>
      </c>
      <c r="E121" s="10">
        <v>44.253968999999998</v>
      </c>
      <c r="F121" s="10">
        <v>25.930408</v>
      </c>
      <c r="G121" s="10">
        <v>76</v>
      </c>
      <c r="H121" s="15">
        <v>2</v>
      </c>
      <c r="I121" s="5">
        <f t="shared" si="15"/>
        <v>0</v>
      </c>
      <c r="J121" s="5">
        <f t="shared" si="14"/>
        <v>0</v>
      </c>
      <c r="K121" s="5">
        <f t="shared" si="16"/>
        <v>0</v>
      </c>
      <c r="L121" s="6" t="s">
        <v>8</v>
      </c>
      <c r="M121" s="12" t="s">
        <v>9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6" t="s">
        <v>182</v>
      </c>
      <c r="AS121" s="6" t="s">
        <v>184</v>
      </c>
    </row>
    <row r="122" spans="1:45" x14ac:dyDescent="0.2">
      <c r="A122" s="14" t="s">
        <v>212</v>
      </c>
      <c r="B122" s="23" t="s">
        <v>153</v>
      </c>
      <c r="C122" s="26" t="s">
        <v>373</v>
      </c>
      <c r="D122" s="26">
        <v>42966</v>
      </c>
      <c r="E122" s="10">
        <v>44.142327999999999</v>
      </c>
      <c r="F122" s="10">
        <v>25.985672999999998</v>
      </c>
      <c r="G122" s="10">
        <v>78</v>
      </c>
      <c r="H122" s="15">
        <v>2</v>
      </c>
      <c r="I122" s="5">
        <f t="shared" si="15"/>
        <v>0</v>
      </c>
      <c r="J122" s="5">
        <f t="shared" si="14"/>
        <v>0</v>
      </c>
      <c r="K122" s="5">
        <f t="shared" si="16"/>
        <v>0</v>
      </c>
      <c r="L122" s="6" t="s">
        <v>8</v>
      </c>
      <c r="M122" s="12" t="s">
        <v>9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 t="s">
        <v>36</v>
      </c>
      <c r="AS122" s="6" t="s">
        <v>184</v>
      </c>
    </row>
    <row r="123" spans="1:45" x14ac:dyDescent="0.2">
      <c r="A123" s="14" t="s">
        <v>212</v>
      </c>
      <c r="B123" s="23" t="s">
        <v>152</v>
      </c>
      <c r="C123" s="26" t="s">
        <v>374</v>
      </c>
      <c r="D123" s="26">
        <v>42966</v>
      </c>
      <c r="E123" s="10">
        <v>44.139249999999997</v>
      </c>
      <c r="F123" s="10">
        <v>25.923500000000001</v>
      </c>
      <c r="G123" s="10">
        <v>84</v>
      </c>
      <c r="H123" s="15">
        <v>2</v>
      </c>
      <c r="I123" s="5">
        <f t="shared" si="15"/>
        <v>0</v>
      </c>
      <c r="J123" s="5">
        <f t="shared" si="14"/>
        <v>0</v>
      </c>
      <c r="K123" s="5">
        <f t="shared" si="16"/>
        <v>0</v>
      </c>
      <c r="L123" s="6" t="s">
        <v>8</v>
      </c>
      <c r="M123" s="12" t="s">
        <v>9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 t="s">
        <v>32</v>
      </c>
      <c r="AS123" s="6" t="s">
        <v>184</v>
      </c>
    </row>
    <row r="124" spans="1:45" x14ac:dyDescent="0.2">
      <c r="A124" s="14" t="s">
        <v>212</v>
      </c>
      <c r="B124" s="24" t="s">
        <v>151</v>
      </c>
      <c r="C124" s="26" t="s">
        <v>375</v>
      </c>
      <c r="D124" s="26">
        <v>42966</v>
      </c>
      <c r="E124" s="15">
        <v>44.141170000000002</v>
      </c>
      <c r="F124" s="15">
        <v>25.841239999999999</v>
      </c>
      <c r="G124" s="15">
        <v>91</v>
      </c>
      <c r="H124" s="15">
        <v>2</v>
      </c>
      <c r="I124" s="5">
        <f t="shared" si="15"/>
        <v>1</v>
      </c>
      <c r="J124" s="5">
        <f t="shared" si="14"/>
        <v>0</v>
      </c>
      <c r="K124" s="5">
        <f t="shared" si="16"/>
        <v>1</v>
      </c>
      <c r="L124" s="5" t="s">
        <v>8</v>
      </c>
      <c r="M124" s="12" t="s">
        <v>9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f>O124-R124</f>
        <v>0</v>
      </c>
      <c r="T124" s="5">
        <v>0</v>
      </c>
      <c r="U124" s="5">
        <v>1</v>
      </c>
      <c r="V124" s="5">
        <v>0</v>
      </c>
      <c r="W124" s="5">
        <v>1</v>
      </c>
      <c r="X124" s="5">
        <v>0</v>
      </c>
      <c r="Y124" s="5">
        <f>U124-X124</f>
        <v>1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 t="s">
        <v>15</v>
      </c>
      <c r="AS124" s="5" t="s">
        <v>250</v>
      </c>
    </row>
    <row r="125" spans="1:45" x14ac:dyDescent="0.2">
      <c r="A125" s="9" t="s">
        <v>213</v>
      </c>
      <c r="B125" s="23" t="s">
        <v>165</v>
      </c>
      <c r="C125" s="26" t="s">
        <v>376</v>
      </c>
      <c r="D125" s="26">
        <v>42967</v>
      </c>
      <c r="E125" s="10">
        <v>44.162970000000001</v>
      </c>
      <c r="F125" s="10">
        <v>26.85155</v>
      </c>
      <c r="G125" s="10">
        <v>14</v>
      </c>
      <c r="H125" s="15">
        <v>2</v>
      </c>
      <c r="I125" s="5">
        <f t="shared" si="15"/>
        <v>0</v>
      </c>
      <c r="J125" s="5">
        <f t="shared" si="14"/>
        <v>0</v>
      </c>
      <c r="K125" s="5">
        <f t="shared" si="16"/>
        <v>0</v>
      </c>
      <c r="L125" s="6" t="s">
        <v>8</v>
      </c>
      <c r="M125" s="12" t="s">
        <v>9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 t="s">
        <v>36</v>
      </c>
      <c r="AS125" s="6" t="s">
        <v>184</v>
      </c>
    </row>
    <row r="126" spans="1:45" x14ac:dyDescent="0.2">
      <c r="A126" s="9" t="s">
        <v>213</v>
      </c>
      <c r="B126" s="23" t="s">
        <v>166</v>
      </c>
      <c r="C126" s="26" t="s">
        <v>377</v>
      </c>
      <c r="D126" s="26">
        <v>42967</v>
      </c>
      <c r="E126" s="10">
        <v>44.265718999999997</v>
      </c>
      <c r="F126" s="10">
        <v>26.592193000000002</v>
      </c>
      <c r="G126" s="10">
        <v>17</v>
      </c>
      <c r="H126" s="15">
        <v>1</v>
      </c>
      <c r="I126" s="5">
        <f t="shared" si="15"/>
        <v>0</v>
      </c>
      <c r="J126" s="5">
        <f t="shared" si="14"/>
        <v>0</v>
      </c>
      <c r="K126" s="5">
        <f t="shared" si="16"/>
        <v>0</v>
      </c>
      <c r="L126" s="6" t="s">
        <v>8</v>
      </c>
      <c r="M126" s="12" t="s">
        <v>9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 t="s">
        <v>32</v>
      </c>
      <c r="AS126" s="6" t="s">
        <v>184</v>
      </c>
    </row>
    <row r="127" spans="1:45" x14ac:dyDescent="0.2">
      <c r="A127" s="9" t="s">
        <v>213</v>
      </c>
      <c r="B127" s="23" t="s">
        <v>161</v>
      </c>
      <c r="C127" s="26" t="s">
        <v>378</v>
      </c>
      <c r="D127" s="26">
        <v>42967</v>
      </c>
      <c r="E127" s="10">
        <v>44.106430000000003</v>
      </c>
      <c r="F127" s="10">
        <v>26.575900000000001</v>
      </c>
      <c r="G127" s="10">
        <v>19</v>
      </c>
      <c r="H127" s="15">
        <v>1</v>
      </c>
      <c r="I127" s="5">
        <f t="shared" si="15"/>
        <v>0</v>
      </c>
      <c r="J127" s="5">
        <f t="shared" si="14"/>
        <v>0</v>
      </c>
      <c r="K127" s="5">
        <f t="shared" si="16"/>
        <v>0</v>
      </c>
      <c r="L127" s="6" t="s">
        <v>8</v>
      </c>
      <c r="M127" s="12" t="s">
        <v>9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6" t="s">
        <v>66</v>
      </c>
      <c r="AS127" s="6" t="s">
        <v>184</v>
      </c>
    </row>
    <row r="128" spans="1:45" x14ac:dyDescent="0.2">
      <c r="A128" s="9" t="s">
        <v>213</v>
      </c>
      <c r="B128" s="23" t="s">
        <v>164</v>
      </c>
      <c r="C128" s="26" t="s">
        <v>379</v>
      </c>
      <c r="D128" s="26">
        <v>42967</v>
      </c>
      <c r="E128" s="10">
        <v>44.162970000000001</v>
      </c>
      <c r="F128" s="10">
        <v>26.85155</v>
      </c>
      <c r="G128" s="10">
        <v>19</v>
      </c>
      <c r="H128" s="15">
        <v>1</v>
      </c>
      <c r="I128" s="5">
        <f t="shared" si="15"/>
        <v>0</v>
      </c>
      <c r="J128" s="5">
        <f t="shared" si="14"/>
        <v>0</v>
      </c>
      <c r="K128" s="5">
        <f t="shared" si="16"/>
        <v>0</v>
      </c>
      <c r="L128" s="6" t="s">
        <v>8</v>
      </c>
      <c r="M128" s="12" t="s">
        <v>9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6" t="s">
        <v>247</v>
      </c>
      <c r="AS128" s="6" t="s">
        <v>184</v>
      </c>
    </row>
    <row r="129" spans="1:45" x14ac:dyDescent="0.2">
      <c r="A129" s="9" t="s">
        <v>213</v>
      </c>
      <c r="B129" s="23" t="s">
        <v>163</v>
      </c>
      <c r="C129" s="26" t="s">
        <v>380</v>
      </c>
      <c r="D129" s="26">
        <v>42967</v>
      </c>
      <c r="E129" s="10">
        <v>44.128869999999999</v>
      </c>
      <c r="F129" s="10">
        <v>26.7683</v>
      </c>
      <c r="G129" s="10">
        <v>23</v>
      </c>
      <c r="H129" s="15">
        <v>1</v>
      </c>
      <c r="I129" s="5">
        <f t="shared" si="15"/>
        <v>0</v>
      </c>
      <c r="J129" s="5">
        <f t="shared" si="14"/>
        <v>0</v>
      </c>
      <c r="K129" s="5">
        <f t="shared" si="16"/>
        <v>0</v>
      </c>
      <c r="L129" s="6" t="s">
        <v>8</v>
      </c>
      <c r="M129" s="12" t="s">
        <v>9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 t="s">
        <v>32</v>
      </c>
      <c r="AS129" s="6" t="s">
        <v>184</v>
      </c>
    </row>
    <row r="130" spans="1:45" x14ac:dyDescent="0.2">
      <c r="A130" s="9" t="s">
        <v>213</v>
      </c>
      <c r="B130" s="23" t="s">
        <v>158</v>
      </c>
      <c r="C130" s="26" t="s">
        <v>381</v>
      </c>
      <c r="D130" s="26">
        <v>42967</v>
      </c>
      <c r="E130" s="10">
        <v>44.233330000000002</v>
      </c>
      <c r="F130" s="10">
        <v>26.455929999999999</v>
      </c>
      <c r="G130" s="10">
        <v>29</v>
      </c>
      <c r="H130" s="15">
        <v>1</v>
      </c>
      <c r="I130" s="5">
        <f t="shared" si="15"/>
        <v>0</v>
      </c>
      <c r="J130" s="5">
        <f t="shared" si="14"/>
        <v>0</v>
      </c>
      <c r="K130" s="5">
        <f t="shared" si="16"/>
        <v>0</v>
      </c>
      <c r="L130" s="6" t="s">
        <v>8</v>
      </c>
      <c r="M130" s="12" t="s">
        <v>9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 t="s">
        <v>32</v>
      </c>
      <c r="AS130" s="6" t="s">
        <v>184</v>
      </c>
    </row>
    <row r="131" spans="1:45" x14ac:dyDescent="0.2">
      <c r="A131" s="9" t="s">
        <v>213</v>
      </c>
      <c r="B131" s="23" t="s">
        <v>160</v>
      </c>
      <c r="C131" s="26" t="s">
        <v>382</v>
      </c>
      <c r="D131" s="26">
        <v>42967</v>
      </c>
      <c r="E131" s="10">
        <v>44.194859999999998</v>
      </c>
      <c r="F131" s="10">
        <v>26.48518</v>
      </c>
      <c r="G131" s="10">
        <v>29</v>
      </c>
      <c r="H131" s="15">
        <v>1</v>
      </c>
      <c r="I131" s="5">
        <f t="shared" si="15"/>
        <v>0</v>
      </c>
      <c r="J131" s="5">
        <f t="shared" si="14"/>
        <v>0</v>
      </c>
      <c r="K131" s="5">
        <f t="shared" si="16"/>
        <v>0</v>
      </c>
      <c r="L131" s="6" t="s">
        <v>8</v>
      </c>
      <c r="M131" s="12" t="s">
        <v>9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6" t="s">
        <v>66</v>
      </c>
      <c r="AS131" s="6" t="s">
        <v>184</v>
      </c>
    </row>
    <row r="132" spans="1:45" x14ac:dyDescent="0.2">
      <c r="A132" s="9" t="s">
        <v>213</v>
      </c>
      <c r="B132" s="23" t="s">
        <v>159</v>
      </c>
      <c r="C132" s="26" t="s">
        <v>383</v>
      </c>
      <c r="D132" s="26">
        <v>42967</v>
      </c>
      <c r="E132" s="10">
        <v>44.193069000000001</v>
      </c>
      <c r="F132" s="10">
        <v>26.44679</v>
      </c>
      <c r="G132" s="10">
        <v>30</v>
      </c>
      <c r="H132" s="15">
        <v>1</v>
      </c>
      <c r="I132" s="5">
        <f t="shared" si="15"/>
        <v>0</v>
      </c>
      <c r="J132" s="5">
        <f t="shared" si="14"/>
        <v>0</v>
      </c>
      <c r="K132" s="5">
        <f t="shared" si="16"/>
        <v>0</v>
      </c>
      <c r="L132" s="6" t="s">
        <v>8</v>
      </c>
      <c r="M132" s="12" t="s">
        <v>9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6" t="s">
        <v>32</v>
      </c>
      <c r="AS132" s="6" t="s">
        <v>184</v>
      </c>
    </row>
    <row r="133" spans="1:45" x14ac:dyDescent="0.2">
      <c r="A133" s="9" t="s">
        <v>213</v>
      </c>
      <c r="B133" s="23" t="s">
        <v>162</v>
      </c>
      <c r="C133" s="26" t="s">
        <v>384</v>
      </c>
      <c r="D133" s="26">
        <v>42967</v>
      </c>
      <c r="E133" s="10">
        <v>44.148139999999998</v>
      </c>
      <c r="F133" s="10">
        <v>26.729379999999999</v>
      </c>
      <c r="G133" s="10">
        <v>33</v>
      </c>
      <c r="H133" s="15">
        <v>1</v>
      </c>
      <c r="I133" s="5">
        <f t="shared" si="15"/>
        <v>0</v>
      </c>
      <c r="J133" s="5">
        <f t="shared" si="14"/>
        <v>0</v>
      </c>
      <c r="K133" s="5">
        <f t="shared" si="16"/>
        <v>0</v>
      </c>
      <c r="L133" s="6" t="s">
        <v>8</v>
      </c>
      <c r="M133" s="12" t="s">
        <v>9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6" t="s">
        <v>32</v>
      </c>
      <c r="AS133" s="6" t="s">
        <v>184</v>
      </c>
    </row>
    <row r="134" spans="1:45" x14ac:dyDescent="0.2">
      <c r="A134" s="9" t="s">
        <v>214</v>
      </c>
      <c r="B134" s="23" t="s">
        <v>167</v>
      </c>
      <c r="C134" s="26" t="s">
        <v>385</v>
      </c>
      <c r="D134" s="26">
        <v>42968</v>
      </c>
      <c r="E134" s="10">
        <v>43.998449999999998</v>
      </c>
      <c r="F134" s="10">
        <v>28.131830000000001</v>
      </c>
      <c r="G134" s="10">
        <v>67</v>
      </c>
      <c r="H134" s="15">
        <v>2</v>
      </c>
      <c r="I134" s="5">
        <f t="shared" si="15"/>
        <v>0</v>
      </c>
      <c r="J134" s="5">
        <f t="shared" si="14"/>
        <v>0</v>
      </c>
      <c r="K134" s="5">
        <f t="shared" si="16"/>
        <v>0</v>
      </c>
      <c r="L134" s="6" t="s">
        <v>8</v>
      </c>
      <c r="M134" s="12" t="s">
        <v>9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 t="s">
        <v>36</v>
      </c>
      <c r="AS134" s="6" t="s">
        <v>184</v>
      </c>
    </row>
    <row r="135" spans="1:45" x14ac:dyDescent="0.2">
      <c r="A135" s="9" t="s">
        <v>214</v>
      </c>
      <c r="B135" s="23" t="s">
        <v>169</v>
      </c>
      <c r="C135" s="26" t="s">
        <v>386</v>
      </c>
      <c r="D135" s="26">
        <v>42968</v>
      </c>
      <c r="E135" s="10">
        <v>43.873840000000001</v>
      </c>
      <c r="F135" s="10">
        <v>28.082630000000002</v>
      </c>
      <c r="G135" s="10">
        <v>101</v>
      </c>
      <c r="H135" s="15">
        <v>2</v>
      </c>
      <c r="I135" s="5">
        <f t="shared" si="15"/>
        <v>0</v>
      </c>
      <c r="J135" s="5">
        <f t="shared" si="14"/>
        <v>0</v>
      </c>
      <c r="K135" s="5">
        <f t="shared" si="16"/>
        <v>0</v>
      </c>
      <c r="L135" s="6" t="s">
        <v>8</v>
      </c>
      <c r="M135" s="12" t="s">
        <v>9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6" t="s">
        <v>241</v>
      </c>
      <c r="AS135" s="6" t="s">
        <v>184</v>
      </c>
    </row>
    <row r="136" spans="1:45" x14ac:dyDescent="0.2">
      <c r="A136" s="9" t="s">
        <v>214</v>
      </c>
      <c r="B136" s="23" t="s">
        <v>168</v>
      </c>
      <c r="C136" s="26" t="s">
        <v>387</v>
      </c>
      <c r="D136" s="26">
        <v>42968</v>
      </c>
      <c r="E136" s="10">
        <v>43.916559999999997</v>
      </c>
      <c r="F136" s="10">
        <v>28.021699999999999</v>
      </c>
      <c r="G136" s="10">
        <v>127</v>
      </c>
      <c r="H136" s="15">
        <v>2</v>
      </c>
      <c r="I136" s="5">
        <f t="shared" si="15"/>
        <v>0</v>
      </c>
      <c r="J136" s="5">
        <f t="shared" si="14"/>
        <v>0</v>
      </c>
      <c r="K136" s="5">
        <f t="shared" si="16"/>
        <v>0</v>
      </c>
      <c r="L136" s="6" t="s">
        <v>8</v>
      </c>
      <c r="M136" s="12" t="s">
        <v>9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 t="s">
        <v>36</v>
      </c>
      <c r="AS136" s="6" t="s">
        <v>184</v>
      </c>
    </row>
    <row r="137" spans="1:45" x14ac:dyDescent="0.2">
      <c r="A137" s="9" t="s">
        <v>214</v>
      </c>
      <c r="B137" s="23" t="s">
        <v>227</v>
      </c>
      <c r="C137" s="26" t="s">
        <v>388</v>
      </c>
      <c r="D137" s="26">
        <v>42968</v>
      </c>
      <c r="E137" s="10">
        <v>43.950229999999998</v>
      </c>
      <c r="F137" s="10">
        <v>28.0746</v>
      </c>
      <c r="G137" s="10">
        <v>170</v>
      </c>
      <c r="H137" s="15">
        <v>2</v>
      </c>
      <c r="I137" s="5">
        <f t="shared" si="15"/>
        <v>0</v>
      </c>
      <c r="J137" s="5">
        <f t="shared" si="14"/>
        <v>0</v>
      </c>
      <c r="K137" s="5">
        <f t="shared" si="16"/>
        <v>0</v>
      </c>
      <c r="L137" s="6" t="s">
        <v>8</v>
      </c>
      <c r="M137" s="12" t="s">
        <v>9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6" t="s">
        <v>63</v>
      </c>
      <c r="AS137" s="6" t="s">
        <v>184</v>
      </c>
    </row>
    <row r="138" spans="1:45" x14ac:dyDescent="0.2">
      <c r="A138" s="9" t="s">
        <v>214</v>
      </c>
      <c r="B138" s="23" t="s">
        <v>167</v>
      </c>
      <c r="C138" s="26" t="s">
        <v>389</v>
      </c>
      <c r="D138" s="26">
        <v>42969</v>
      </c>
      <c r="E138" s="10">
        <v>43.998449999999998</v>
      </c>
      <c r="F138" s="10">
        <v>28.131830000000001</v>
      </c>
      <c r="G138" s="10">
        <v>67</v>
      </c>
      <c r="H138" s="15">
        <v>2</v>
      </c>
      <c r="I138" s="5">
        <f t="shared" si="15"/>
        <v>0</v>
      </c>
      <c r="J138" s="5">
        <f t="shared" si="14"/>
        <v>0</v>
      </c>
      <c r="K138" s="5">
        <f t="shared" si="16"/>
        <v>0</v>
      </c>
      <c r="L138" s="6" t="s">
        <v>8</v>
      </c>
      <c r="M138" s="12" t="s">
        <v>9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 t="s">
        <v>36</v>
      </c>
      <c r="AS138" s="6" t="s">
        <v>184</v>
      </c>
    </row>
    <row r="139" spans="1:45" x14ac:dyDescent="0.2">
      <c r="A139" s="9" t="s">
        <v>214</v>
      </c>
      <c r="B139" s="23" t="s">
        <v>169</v>
      </c>
      <c r="C139" s="26" t="s">
        <v>390</v>
      </c>
      <c r="D139" s="26">
        <v>42969</v>
      </c>
      <c r="E139" s="10">
        <v>43.873840000000001</v>
      </c>
      <c r="F139" s="10">
        <v>28.082630000000002</v>
      </c>
      <c r="G139" s="10">
        <v>101</v>
      </c>
      <c r="H139" s="15">
        <v>2</v>
      </c>
      <c r="I139" s="5">
        <f t="shared" si="15"/>
        <v>0</v>
      </c>
      <c r="J139" s="5">
        <f t="shared" si="14"/>
        <v>0</v>
      </c>
      <c r="K139" s="5">
        <f t="shared" si="16"/>
        <v>0</v>
      </c>
      <c r="L139" s="6" t="s">
        <v>8</v>
      </c>
      <c r="M139" s="12" t="s">
        <v>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6" t="s">
        <v>241</v>
      </c>
      <c r="AS139" s="6" t="s">
        <v>184</v>
      </c>
    </row>
    <row r="140" spans="1:45" x14ac:dyDescent="0.2">
      <c r="A140" s="9" t="s">
        <v>214</v>
      </c>
      <c r="B140" s="23" t="s">
        <v>168</v>
      </c>
      <c r="C140" s="26" t="s">
        <v>391</v>
      </c>
      <c r="D140" s="26">
        <v>42969</v>
      </c>
      <c r="E140" s="10">
        <v>43.916559999999997</v>
      </c>
      <c r="F140" s="10">
        <v>28.021699999999999</v>
      </c>
      <c r="G140" s="10">
        <v>127</v>
      </c>
      <c r="H140" s="15">
        <v>2</v>
      </c>
      <c r="I140" s="5">
        <f t="shared" si="15"/>
        <v>0</v>
      </c>
      <c r="J140" s="5">
        <f t="shared" si="14"/>
        <v>0</v>
      </c>
      <c r="K140" s="5">
        <f t="shared" si="16"/>
        <v>0</v>
      </c>
      <c r="L140" s="6" t="s">
        <v>8</v>
      </c>
      <c r="M140" s="12" t="s">
        <v>9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 t="s">
        <v>36</v>
      </c>
      <c r="AS140" s="6" t="s">
        <v>184</v>
      </c>
    </row>
    <row r="141" spans="1:45" x14ac:dyDescent="0.2">
      <c r="A141" s="9" t="s">
        <v>214</v>
      </c>
      <c r="B141" s="23" t="s">
        <v>227</v>
      </c>
      <c r="C141" s="26" t="s">
        <v>392</v>
      </c>
      <c r="D141" s="26">
        <v>42969</v>
      </c>
      <c r="E141" s="10">
        <v>43.950229999999998</v>
      </c>
      <c r="F141" s="10">
        <v>28.0746</v>
      </c>
      <c r="G141" s="10">
        <v>170</v>
      </c>
      <c r="H141" s="15">
        <v>2</v>
      </c>
      <c r="I141" s="5">
        <f t="shared" si="15"/>
        <v>0</v>
      </c>
      <c r="J141" s="5">
        <f t="shared" ref="J141:J170" si="17">N141+T141+Z141+AF141+AL141</f>
        <v>0</v>
      </c>
      <c r="K141" s="5">
        <f t="shared" si="16"/>
        <v>0</v>
      </c>
      <c r="L141" s="6" t="s">
        <v>8</v>
      </c>
      <c r="M141" s="12" t="s">
        <v>9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6" t="s">
        <v>63</v>
      </c>
      <c r="AS141" s="6" t="s">
        <v>184</v>
      </c>
    </row>
    <row r="142" spans="1:45" x14ac:dyDescent="0.2">
      <c r="A142" s="9" t="s">
        <v>214</v>
      </c>
      <c r="B142" s="23" t="s">
        <v>172</v>
      </c>
      <c r="C142" s="26" t="s">
        <v>385</v>
      </c>
      <c r="D142" s="26">
        <v>42973</v>
      </c>
      <c r="E142" s="10">
        <v>43.819705999999996</v>
      </c>
      <c r="F142" s="10">
        <v>28.224038</v>
      </c>
      <c r="G142" s="10">
        <v>127</v>
      </c>
      <c r="H142" s="15">
        <v>1</v>
      </c>
      <c r="I142" s="5">
        <f t="shared" ref="I142:I170" si="18">SUM(N142:O142,T142:U142,Z142:AA142,AF142:AG142,AL142:AM142)</f>
        <v>0</v>
      </c>
      <c r="J142" s="5">
        <f t="shared" si="17"/>
        <v>0</v>
      </c>
      <c r="K142" s="5">
        <f t="shared" ref="K142:K170" si="19">O142+U142+AA142+AG142+AM142</f>
        <v>0</v>
      </c>
      <c r="L142" s="6" t="s">
        <v>8</v>
      </c>
      <c r="M142" s="12" t="s">
        <v>9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 t="s">
        <v>32</v>
      </c>
      <c r="AS142" s="6" t="s">
        <v>184</v>
      </c>
    </row>
    <row r="143" spans="1:45" x14ac:dyDescent="0.2">
      <c r="A143" s="9" t="s">
        <v>214</v>
      </c>
      <c r="B143" s="23" t="s">
        <v>171</v>
      </c>
      <c r="C143" s="26" t="s">
        <v>393</v>
      </c>
      <c r="D143" s="26">
        <v>42973</v>
      </c>
      <c r="E143" s="10">
        <v>43.824460000000002</v>
      </c>
      <c r="F143" s="10">
        <v>28.098649999999999</v>
      </c>
      <c r="G143" s="10">
        <v>136</v>
      </c>
      <c r="H143" s="15">
        <v>2</v>
      </c>
      <c r="I143" s="5">
        <f t="shared" si="18"/>
        <v>0</v>
      </c>
      <c r="J143" s="5">
        <f t="shared" si="17"/>
        <v>0</v>
      </c>
      <c r="K143" s="5">
        <f t="shared" si="19"/>
        <v>0</v>
      </c>
      <c r="L143" s="6" t="s">
        <v>8</v>
      </c>
      <c r="M143" s="12" t="s">
        <v>9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 t="s">
        <v>32</v>
      </c>
      <c r="AS143" s="6" t="s">
        <v>184</v>
      </c>
    </row>
    <row r="144" spans="1:45" x14ac:dyDescent="0.2">
      <c r="A144" s="9" t="s">
        <v>214</v>
      </c>
      <c r="B144" s="23" t="s">
        <v>173</v>
      </c>
      <c r="C144" s="26" t="s">
        <v>394</v>
      </c>
      <c r="D144" s="26">
        <v>42974</v>
      </c>
      <c r="E144" s="10">
        <v>43.894306</v>
      </c>
      <c r="F144" s="10">
        <v>28.323895</v>
      </c>
      <c r="G144" s="10">
        <v>73</v>
      </c>
      <c r="H144" s="15">
        <v>2</v>
      </c>
      <c r="I144" s="5">
        <f t="shared" si="18"/>
        <v>0</v>
      </c>
      <c r="J144" s="5">
        <f t="shared" si="17"/>
        <v>0</v>
      </c>
      <c r="K144" s="5">
        <f t="shared" si="19"/>
        <v>0</v>
      </c>
      <c r="L144" s="6" t="s">
        <v>8</v>
      </c>
      <c r="M144" s="12" t="s">
        <v>9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 t="s">
        <v>36</v>
      </c>
      <c r="AS144" s="6" t="s">
        <v>184</v>
      </c>
    </row>
    <row r="145" spans="1:45" x14ac:dyDescent="0.2">
      <c r="A145" s="9" t="s">
        <v>214</v>
      </c>
      <c r="B145" s="23" t="s">
        <v>170</v>
      </c>
      <c r="C145" s="26" t="s">
        <v>395</v>
      </c>
      <c r="D145" s="26">
        <v>42974</v>
      </c>
      <c r="E145" s="10">
        <v>43.85378</v>
      </c>
      <c r="F145" s="10">
        <v>28.10098</v>
      </c>
      <c r="G145" s="10">
        <v>134</v>
      </c>
      <c r="H145" s="15">
        <v>2</v>
      </c>
      <c r="I145" s="5">
        <f t="shared" si="18"/>
        <v>0</v>
      </c>
      <c r="J145" s="5">
        <f t="shared" si="17"/>
        <v>0</v>
      </c>
      <c r="K145" s="5">
        <f t="shared" si="19"/>
        <v>0</v>
      </c>
      <c r="L145" s="6" t="s">
        <v>8</v>
      </c>
      <c r="M145" s="12" t="s">
        <v>9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6" t="s">
        <v>182</v>
      </c>
      <c r="AS145" s="6" t="s">
        <v>184</v>
      </c>
    </row>
    <row r="146" spans="1:45" x14ac:dyDescent="0.2">
      <c r="A146" s="9" t="s">
        <v>214</v>
      </c>
      <c r="B146" s="23" t="s">
        <v>171</v>
      </c>
      <c r="C146" s="26" t="s">
        <v>396</v>
      </c>
      <c r="D146" s="26">
        <v>42974</v>
      </c>
      <c r="E146" s="10">
        <v>43.824460000000002</v>
      </c>
      <c r="F146" s="10">
        <v>28.098649999999999</v>
      </c>
      <c r="G146" s="10">
        <v>136</v>
      </c>
      <c r="H146" s="15">
        <v>2</v>
      </c>
      <c r="I146" s="5">
        <f t="shared" si="18"/>
        <v>0</v>
      </c>
      <c r="J146" s="5">
        <f t="shared" si="17"/>
        <v>0</v>
      </c>
      <c r="K146" s="5">
        <f t="shared" si="19"/>
        <v>0</v>
      </c>
      <c r="L146" s="6" t="s">
        <v>8</v>
      </c>
      <c r="M146" s="12" t="s">
        <v>9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 t="s">
        <v>32</v>
      </c>
      <c r="AS146" s="6" t="s">
        <v>184</v>
      </c>
    </row>
    <row r="147" spans="1:45" x14ac:dyDescent="0.2">
      <c r="A147" s="9" t="s">
        <v>204</v>
      </c>
      <c r="B147" s="23" t="s">
        <v>175</v>
      </c>
      <c r="C147" s="26" t="s">
        <v>397</v>
      </c>
      <c r="D147" s="26">
        <v>42975</v>
      </c>
      <c r="E147" s="10">
        <v>44.902092000000003</v>
      </c>
      <c r="F147" s="10">
        <v>28.547317</v>
      </c>
      <c r="G147" s="10">
        <v>68</v>
      </c>
      <c r="H147" s="15">
        <v>2</v>
      </c>
      <c r="I147" s="5">
        <f t="shared" si="18"/>
        <v>0</v>
      </c>
      <c r="J147" s="5">
        <f t="shared" si="17"/>
        <v>0</v>
      </c>
      <c r="K147" s="5">
        <f t="shared" si="19"/>
        <v>0</v>
      </c>
      <c r="L147" s="6" t="s">
        <v>8</v>
      </c>
      <c r="M147" s="12" t="s">
        <v>9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 t="s">
        <v>32</v>
      </c>
      <c r="AS147" s="6" t="s">
        <v>184</v>
      </c>
    </row>
    <row r="148" spans="1:45" x14ac:dyDescent="0.2">
      <c r="A148" s="9" t="s">
        <v>204</v>
      </c>
      <c r="B148" s="23" t="s">
        <v>174</v>
      </c>
      <c r="C148" s="26" t="s">
        <v>399</v>
      </c>
      <c r="D148" s="26">
        <v>42976</v>
      </c>
      <c r="E148" s="10">
        <v>44.854930000000003</v>
      </c>
      <c r="F148" s="10">
        <v>28.605409999999999</v>
      </c>
      <c r="G148" s="10">
        <v>66</v>
      </c>
      <c r="H148" s="15">
        <v>2</v>
      </c>
      <c r="I148" s="5">
        <f t="shared" si="18"/>
        <v>0</v>
      </c>
      <c r="J148" s="5">
        <f t="shared" si="17"/>
        <v>0</v>
      </c>
      <c r="K148" s="5">
        <f t="shared" si="19"/>
        <v>0</v>
      </c>
      <c r="L148" s="6" t="s">
        <v>8</v>
      </c>
      <c r="M148" s="12" t="s">
        <v>9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 t="s">
        <v>32</v>
      </c>
      <c r="AS148" s="6" t="s">
        <v>184</v>
      </c>
    </row>
    <row r="149" spans="1:45" x14ac:dyDescent="0.2">
      <c r="A149" s="9" t="s">
        <v>204</v>
      </c>
      <c r="B149" s="23" t="s">
        <v>175</v>
      </c>
      <c r="C149" s="26" t="s">
        <v>398</v>
      </c>
      <c r="D149" s="26">
        <v>42976</v>
      </c>
      <c r="E149" s="10">
        <v>44.902092000000003</v>
      </c>
      <c r="F149" s="10">
        <v>28.547317</v>
      </c>
      <c r="G149" s="10">
        <v>68</v>
      </c>
      <c r="H149" s="15">
        <v>2</v>
      </c>
      <c r="I149" s="5">
        <f t="shared" si="18"/>
        <v>0</v>
      </c>
      <c r="J149" s="5">
        <f t="shared" si="17"/>
        <v>0</v>
      </c>
      <c r="K149" s="5">
        <f t="shared" si="19"/>
        <v>0</v>
      </c>
      <c r="L149" s="6" t="s">
        <v>8</v>
      </c>
      <c r="M149" s="12" t="s">
        <v>9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 t="s">
        <v>32</v>
      </c>
      <c r="AS149" s="6" t="s">
        <v>184</v>
      </c>
    </row>
    <row r="150" spans="1:45" x14ac:dyDescent="0.2">
      <c r="A150" s="9" t="s">
        <v>204</v>
      </c>
      <c r="B150" s="23" t="s">
        <v>176</v>
      </c>
      <c r="C150" s="26" t="s">
        <v>400</v>
      </c>
      <c r="D150" s="26">
        <v>42976</v>
      </c>
      <c r="E150" s="10">
        <v>44.911760000000001</v>
      </c>
      <c r="F150" s="10">
        <v>28.490200000000002</v>
      </c>
      <c r="G150" s="10">
        <v>134</v>
      </c>
      <c r="H150" s="15">
        <v>2</v>
      </c>
      <c r="I150" s="5">
        <f t="shared" si="18"/>
        <v>0</v>
      </c>
      <c r="J150" s="5">
        <f t="shared" si="17"/>
        <v>0</v>
      </c>
      <c r="K150" s="5">
        <f t="shared" si="19"/>
        <v>0</v>
      </c>
      <c r="L150" s="6" t="s">
        <v>8</v>
      </c>
      <c r="M150" s="12" t="s">
        <v>9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6" t="s">
        <v>182</v>
      </c>
      <c r="AS150" s="6" t="s">
        <v>184</v>
      </c>
    </row>
    <row r="151" spans="1:45" x14ac:dyDescent="0.2">
      <c r="A151" s="9" t="s">
        <v>204</v>
      </c>
      <c r="B151" s="23" t="s">
        <v>177</v>
      </c>
      <c r="C151" s="26" t="s">
        <v>401</v>
      </c>
      <c r="D151" s="26">
        <v>42976</v>
      </c>
      <c r="E151" s="10">
        <v>44.966630000000002</v>
      </c>
      <c r="F151" s="10">
        <v>28.436879999999999</v>
      </c>
      <c r="G151" s="10">
        <v>239</v>
      </c>
      <c r="H151" s="15">
        <v>1</v>
      </c>
      <c r="I151" s="5">
        <f t="shared" si="18"/>
        <v>0</v>
      </c>
      <c r="J151" s="5">
        <f t="shared" si="17"/>
        <v>0</v>
      </c>
      <c r="K151" s="5">
        <f t="shared" si="19"/>
        <v>0</v>
      </c>
      <c r="L151" s="6" t="s">
        <v>8</v>
      </c>
      <c r="M151" s="12" t="s">
        <v>9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6" t="s">
        <v>239</v>
      </c>
      <c r="AS151" s="6" t="s">
        <v>184</v>
      </c>
    </row>
    <row r="152" spans="1:45" x14ac:dyDescent="0.2">
      <c r="A152" s="9" t="s">
        <v>204</v>
      </c>
      <c r="B152" s="23" t="s">
        <v>178</v>
      </c>
      <c r="C152" s="26" t="s">
        <v>402</v>
      </c>
      <c r="D152" s="26">
        <v>42977</v>
      </c>
      <c r="E152" s="10">
        <v>45.024447000000002</v>
      </c>
      <c r="F152" s="10">
        <v>28.448270000000001</v>
      </c>
      <c r="G152" s="10">
        <v>57</v>
      </c>
      <c r="H152" s="15">
        <v>1</v>
      </c>
      <c r="I152" s="5">
        <f t="shared" si="18"/>
        <v>0</v>
      </c>
      <c r="J152" s="5">
        <f t="shared" si="17"/>
        <v>0</v>
      </c>
      <c r="K152" s="5">
        <f t="shared" si="19"/>
        <v>0</v>
      </c>
      <c r="L152" s="6" t="s">
        <v>8</v>
      </c>
      <c r="M152" s="12" t="s">
        <v>9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 t="s">
        <v>32</v>
      </c>
      <c r="AS152" s="6" t="s">
        <v>184</v>
      </c>
    </row>
    <row r="153" spans="1:45" x14ac:dyDescent="0.2">
      <c r="A153" s="9" t="s">
        <v>185</v>
      </c>
      <c r="B153" s="25" t="s">
        <v>197</v>
      </c>
      <c r="C153" s="27" t="s">
        <v>403</v>
      </c>
      <c r="D153" s="27">
        <v>43318</v>
      </c>
      <c r="E153" s="21">
        <v>45.707630000000002</v>
      </c>
      <c r="F153" s="21">
        <v>21.595109999999998</v>
      </c>
      <c r="G153" s="21">
        <v>101</v>
      </c>
      <c r="H153" s="17">
        <v>1</v>
      </c>
      <c r="I153" s="5">
        <f t="shared" si="18"/>
        <v>0</v>
      </c>
      <c r="J153" s="5">
        <f t="shared" si="17"/>
        <v>0</v>
      </c>
      <c r="K153" s="5">
        <f t="shared" si="19"/>
        <v>0</v>
      </c>
      <c r="L153" s="6" t="s">
        <v>8</v>
      </c>
      <c r="M153" s="6" t="s">
        <v>9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6" t="s">
        <v>251</v>
      </c>
      <c r="AS153" s="6" t="s">
        <v>187</v>
      </c>
    </row>
    <row r="154" spans="1:45" x14ac:dyDescent="0.2">
      <c r="A154" s="9" t="s">
        <v>185</v>
      </c>
      <c r="B154" s="25" t="s">
        <v>198</v>
      </c>
      <c r="C154" s="27" t="s">
        <v>404</v>
      </c>
      <c r="D154" s="27">
        <v>43318</v>
      </c>
      <c r="E154" s="21">
        <v>45.589300000000001</v>
      </c>
      <c r="F154" s="21">
        <v>21.422930000000001</v>
      </c>
      <c r="G154" s="21">
        <v>103</v>
      </c>
      <c r="H154" s="17">
        <v>1</v>
      </c>
      <c r="I154" s="5">
        <f t="shared" si="18"/>
        <v>0</v>
      </c>
      <c r="J154" s="5">
        <f t="shared" si="17"/>
        <v>0</v>
      </c>
      <c r="K154" s="5">
        <f t="shared" si="19"/>
        <v>0</v>
      </c>
      <c r="L154" s="6" t="s">
        <v>8</v>
      </c>
      <c r="M154" s="6" t="s">
        <v>9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6" t="s">
        <v>251</v>
      </c>
      <c r="AS154" s="6" t="s">
        <v>187</v>
      </c>
    </row>
    <row r="155" spans="1:45" x14ac:dyDescent="0.2">
      <c r="A155" s="9" t="s">
        <v>185</v>
      </c>
      <c r="B155" s="25" t="s">
        <v>199</v>
      </c>
      <c r="C155" s="27" t="s">
        <v>405</v>
      </c>
      <c r="D155" s="27">
        <v>43318</v>
      </c>
      <c r="E155" s="21">
        <v>45.431559999999998</v>
      </c>
      <c r="F155" s="21">
        <v>21.424379999999999</v>
      </c>
      <c r="G155" s="21">
        <v>107</v>
      </c>
      <c r="H155" s="17">
        <v>2</v>
      </c>
      <c r="I155" s="5">
        <f t="shared" si="18"/>
        <v>0</v>
      </c>
      <c r="J155" s="5">
        <f t="shared" si="17"/>
        <v>0</v>
      </c>
      <c r="K155" s="5">
        <f t="shared" si="19"/>
        <v>0</v>
      </c>
      <c r="L155" s="6" t="s">
        <v>8</v>
      </c>
      <c r="M155" s="6" t="s">
        <v>9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6" t="s">
        <v>251</v>
      </c>
      <c r="AS155" s="6" t="s">
        <v>187</v>
      </c>
    </row>
    <row r="156" spans="1:45" x14ac:dyDescent="0.2">
      <c r="A156" s="9" t="s">
        <v>185</v>
      </c>
      <c r="B156" s="25" t="s">
        <v>203</v>
      </c>
      <c r="C156" s="27" t="s">
        <v>406</v>
      </c>
      <c r="D156" s="27">
        <v>43318</v>
      </c>
      <c r="E156" s="21">
        <v>45.284399999999998</v>
      </c>
      <c r="F156" s="21">
        <v>21.465900000000001</v>
      </c>
      <c r="G156" s="21">
        <v>113</v>
      </c>
      <c r="H156" s="17">
        <v>2</v>
      </c>
      <c r="I156" s="5">
        <f t="shared" si="18"/>
        <v>0</v>
      </c>
      <c r="J156" s="5">
        <f t="shared" si="17"/>
        <v>0</v>
      </c>
      <c r="K156" s="5">
        <f t="shared" si="19"/>
        <v>0</v>
      </c>
      <c r="L156" s="6" t="s">
        <v>8</v>
      </c>
      <c r="M156" s="6" t="s">
        <v>9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6" t="s">
        <v>251</v>
      </c>
      <c r="AS156" s="6" t="s">
        <v>187</v>
      </c>
    </row>
    <row r="157" spans="1:45" x14ac:dyDescent="0.2">
      <c r="A157" s="9" t="s">
        <v>185</v>
      </c>
      <c r="B157" s="25" t="s">
        <v>189</v>
      </c>
      <c r="C157" s="27" t="s">
        <v>407</v>
      </c>
      <c r="D157" s="27">
        <v>43319</v>
      </c>
      <c r="E157" s="21">
        <v>46.055059999999997</v>
      </c>
      <c r="F157" s="21">
        <v>20.519020000000001</v>
      </c>
      <c r="G157" s="21">
        <v>79</v>
      </c>
      <c r="H157" s="17">
        <v>2</v>
      </c>
      <c r="I157" s="5">
        <f t="shared" si="18"/>
        <v>0</v>
      </c>
      <c r="J157" s="5">
        <f t="shared" si="17"/>
        <v>0</v>
      </c>
      <c r="K157" s="5">
        <f t="shared" si="19"/>
        <v>0</v>
      </c>
      <c r="L157" s="6" t="s">
        <v>8</v>
      </c>
      <c r="M157" s="6" t="s">
        <v>9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6" t="s">
        <v>251</v>
      </c>
      <c r="AS157" s="6" t="s">
        <v>187</v>
      </c>
    </row>
    <row r="158" spans="1:45" x14ac:dyDescent="0.2">
      <c r="A158" s="9" t="s">
        <v>185</v>
      </c>
      <c r="B158" s="25" t="s">
        <v>190</v>
      </c>
      <c r="C158" s="27" t="s">
        <v>408</v>
      </c>
      <c r="D158" s="27">
        <v>43319</v>
      </c>
      <c r="E158" s="21">
        <v>45.944409999999998</v>
      </c>
      <c r="F158" s="21">
        <v>20.532820000000001</v>
      </c>
      <c r="G158" s="21">
        <v>79</v>
      </c>
      <c r="H158" s="17">
        <v>2</v>
      </c>
      <c r="I158" s="5">
        <f t="shared" si="18"/>
        <v>0</v>
      </c>
      <c r="J158" s="5">
        <f t="shared" si="17"/>
        <v>0</v>
      </c>
      <c r="K158" s="5">
        <f t="shared" si="19"/>
        <v>0</v>
      </c>
      <c r="L158" s="6" t="s">
        <v>8</v>
      </c>
      <c r="M158" s="6" t="s">
        <v>9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6" t="s">
        <v>251</v>
      </c>
      <c r="AS158" s="6" t="s">
        <v>187</v>
      </c>
    </row>
    <row r="159" spans="1:45" x14ac:dyDescent="0.2">
      <c r="A159" s="9" t="s">
        <v>185</v>
      </c>
      <c r="B159" s="25" t="s">
        <v>188</v>
      </c>
      <c r="C159" s="27" t="s">
        <v>409</v>
      </c>
      <c r="D159" s="27">
        <v>43319</v>
      </c>
      <c r="E159" s="21">
        <v>46.064810000000001</v>
      </c>
      <c r="F159" s="21">
        <v>20.601990000000001</v>
      </c>
      <c r="G159" s="21">
        <v>81</v>
      </c>
      <c r="H159" s="17">
        <v>2</v>
      </c>
      <c r="I159" s="5">
        <f t="shared" si="18"/>
        <v>0</v>
      </c>
      <c r="J159" s="5">
        <f t="shared" si="17"/>
        <v>0</v>
      </c>
      <c r="K159" s="5">
        <f t="shared" si="19"/>
        <v>0</v>
      </c>
      <c r="L159" s="6" t="s">
        <v>8</v>
      </c>
      <c r="M159" s="6" t="s">
        <v>9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6" t="s">
        <v>251</v>
      </c>
      <c r="AS159" s="6" t="s">
        <v>187</v>
      </c>
    </row>
    <row r="160" spans="1:45" x14ac:dyDescent="0.2">
      <c r="A160" s="9" t="s">
        <v>185</v>
      </c>
      <c r="B160" s="25" t="s">
        <v>191</v>
      </c>
      <c r="C160" s="27" t="s">
        <v>410</v>
      </c>
      <c r="D160" s="27">
        <v>43319</v>
      </c>
      <c r="E160" s="21">
        <v>45.932380000000002</v>
      </c>
      <c r="F160" s="21">
        <v>20.70327</v>
      </c>
      <c r="G160" s="21">
        <v>89</v>
      </c>
      <c r="H160" s="17">
        <v>2</v>
      </c>
      <c r="I160" s="5">
        <f t="shared" si="18"/>
        <v>0</v>
      </c>
      <c r="J160" s="5">
        <f t="shared" si="17"/>
        <v>0</v>
      </c>
      <c r="K160" s="5">
        <f t="shared" si="19"/>
        <v>0</v>
      </c>
      <c r="L160" s="6" t="s">
        <v>8</v>
      </c>
      <c r="M160" s="6" t="s">
        <v>9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6" t="s">
        <v>251</v>
      </c>
      <c r="AS160" s="6" t="s">
        <v>187</v>
      </c>
    </row>
    <row r="161" spans="1:45" x14ac:dyDescent="0.2">
      <c r="A161" s="9" t="s">
        <v>186</v>
      </c>
      <c r="B161" s="25" t="s">
        <v>200</v>
      </c>
      <c r="C161" s="27" t="s">
        <v>411</v>
      </c>
      <c r="D161" s="27">
        <v>43320</v>
      </c>
      <c r="E161" s="21">
        <v>44.953749999999999</v>
      </c>
      <c r="F161" s="21">
        <v>21.558229999999998</v>
      </c>
      <c r="G161" s="21">
        <v>132</v>
      </c>
      <c r="H161" s="17">
        <v>2</v>
      </c>
      <c r="I161" s="5">
        <f t="shared" si="18"/>
        <v>0</v>
      </c>
      <c r="J161" s="5">
        <f t="shared" si="17"/>
        <v>0</v>
      </c>
      <c r="K161" s="5">
        <f t="shared" si="19"/>
        <v>0</v>
      </c>
      <c r="L161" s="6" t="s">
        <v>8</v>
      </c>
      <c r="M161" s="6" t="s">
        <v>9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6" t="s">
        <v>251</v>
      </c>
      <c r="AS161" s="6" t="s">
        <v>187</v>
      </c>
    </row>
    <row r="162" spans="1:45" x14ac:dyDescent="0.2">
      <c r="A162" s="9" t="s">
        <v>186</v>
      </c>
      <c r="B162" s="25" t="s">
        <v>201</v>
      </c>
      <c r="C162" s="27" t="s">
        <v>412</v>
      </c>
      <c r="D162" s="27">
        <v>43320</v>
      </c>
      <c r="E162" s="21">
        <v>45.143650000000001</v>
      </c>
      <c r="F162" s="21">
        <v>21.64432</v>
      </c>
      <c r="G162" s="21">
        <v>140</v>
      </c>
      <c r="H162" s="17">
        <v>2</v>
      </c>
      <c r="I162" s="5">
        <f t="shared" si="18"/>
        <v>0</v>
      </c>
      <c r="J162" s="5">
        <f t="shared" si="17"/>
        <v>0</v>
      </c>
      <c r="K162" s="5">
        <f t="shared" si="19"/>
        <v>0</v>
      </c>
      <c r="L162" s="6" t="s">
        <v>8</v>
      </c>
      <c r="M162" s="6" t="s">
        <v>9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6" t="s">
        <v>251</v>
      </c>
      <c r="AS162" s="6" t="s">
        <v>187</v>
      </c>
    </row>
    <row r="163" spans="1:45" x14ac:dyDescent="0.2">
      <c r="A163" s="9" t="s">
        <v>186</v>
      </c>
      <c r="B163" s="25" t="s">
        <v>192</v>
      </c>
      <c r="C163" s="27" t="s">
        <v>413</v>
      </c>
      <c r="D163" s="27">
        <v>43320</v>
      </c>
      <c r="E163" s="21">
        <v>45.408639999999998</v>
      </c>
      <c r="F163" s="21">
        <v>22.235340000000001</v>
      </c>
      <c r="G163" s="21">
        <v>217</v>
      </c>
      <c r="H163" s="17">
        <v>2</v>
      </c>
      <c r="I163" s="5">
        <f t="shared" si="18"/>
        <v>0</v>
      </c>
      <c r="J163" s="5">
        <f t="shared" si="17"/>
        <v>0</v>
      </c>
      <c r="K163" s="5">
        <f t="shared" si="19"/>
        <v>0</v>
      </c>
      <c r="L163" s="6" t="s">
        <v>8</v>
      </c>
      <c r="M163" s="6" t="s">
        <v>9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6" t="s">
        <v>251</v>
      </c>
      <c r="AS163" s="6" t="s">
        <v>187</v>
      </c>
    </row>
    <row r="164" spans="1:45" x14ac:dyDescent="0.2">
      <c r="A164" s="9" t="s">
        <v>186</v>
      </c>
      <c r="B164" s="25" t="s">
        <v>202</v>
      </c>
      <c r="C164" s="27" t="s">
        <v>414</v>
      </c>
      <c r="D164" s="27">
        <v>43320</v>
      </c>
      <c r="E164" s="21">
        <v>45.428150000000002</v>
      </c>
      <c r="F164" s="21">
        <v>22.095359999999999</v>
      </c>
      <c r="G164" s="21">
        <v>277</v>
      </c>
      <c r="H164" s="17">
        <v>2</v>
      </c>
      <c r="I164" s="5">
        <f t="shared" si="18"/>
        <v>0</v>
      </c>
      <c r="J164" s="5">
        <f t="shared" si="17"/>
        <v>0</v>
      </c>
      <c r="K164" s="5">
        <f t="shared" si="19"/>
        <v>0</v>
      </c>
      <c r="L164" s="6" t="s">
        <v>8</v>
      </c>
      <c r="M164" s="6" t="s">
        <v>9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6" t="s">
        <v>251</v>
      </c>
      <c r="AS164" s="6" t="s">
        <v>187</v>
      </c>
    </row>
    <row r="165" spans="1:45" x14ac:dyDescent="0.2">
      <c r="A165" s="9" t="s">
        <v>186</v>
      </c>
      <c r="B165" s="25" t="s">
        <v>196</v>
      </c>
      <c r="C165" s="27" t="s">
        <v>415</v>
      </c>
      <c r="D165" s="27">
        <v>43321</v>
      </c>
      <c r="E165" s="21">
        <v>45.508220000000001</v>
      </c>
      <c r="F165" s="21">
        <v>22.341419999999999</v>
      </c>
      <c r="G165" s="21">
        <v>252</v>
      </c>
      <c r="H165" s="17">
        <v>2</v>
      </c>
      <c r="I165" s="5">
        <f t="shared" si="18"/>
        <v>0</v>
      </c>
      <c r="J165" s="5">
        <f t="shared" si="17"/>
        <v>0</v>
      </c>
      <c r="K165" s="5">
        <f t="shared" si="19"/>
        <v>0</v>
      </c>
      <c r="L165" s="6" t="s">
        <v>8</v>
      </c>
      <c r="M165" s="6" t="s">
        <v>9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6" t="s">
        <v>251</v>
      </c>
      <c r="AS165" s="6" t="s">
        <v>187</v>
      </c>
    </row>
    <row r="166" spans="1:45" x14ac:dyDescent="0.2">
      <c r="A166" s="9" t="s">
        <v>186</v>
      </c>
      <c r="B166" s="25" t="s">
        <v>193</v>
      </c>
      <c r="C166" s="27" t="s">
        <v>416</v>
      </c>
      <c r="D166" s="27">
        <v>43321</v>
      </c>
      <c r="E166" s="21">
        <v>44.994169999999997</v>
      </c>
      <c r="F166" s="21">
        <v>22.271329999999999</v>
      </c>
      <c r="G166" s="21">
        <v>284</v>
      </c>
      <c r="H166" s="17">
        <v>2</v>
      </c>
      <c r="I166" s="5">
        <f t="shared" si="18"/>
        <v>0</v>
      </c>
      <c r="J166" s="5">
        <f t="shared" si="17"/>
        <v>0</v>
      </c>
      <c r="K166" s="5">
        <f t="shared" si="19"/>
        <v>0</v>
      </c>
      <c r="L166" s="6" t="s">
        <v>8</v>
      </c>
      <c r="M166" s="6" t="s">
        <v>9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6" t="s">
        <v>251</v>
      </c>
      <c r="AS166" s="6" t="s">
        <v>187</v>
      </c>
    </row>
    <row r="167" spans="1:45" x14ac:dyDescent="0.2">
      <c r="A167" s="9" t="s">
        <v>186</v>
      </c>
      <c r="B167" s="25" t="s">
        <v>194</v>
      </c>
      <c r="C167" s="27" t="s">
        <v>417</v>
      </c>
      <c r="D167" s="27">
        <v>43321</v>
      </c>
      <c r="E167" s="21">
        <v>44.926319999999997</v>
      </c>
      <c r="F167" s="21">
        <v>22.121359999999999</v>
      </c>
      <c r="G167" s="21">
        <v>322</v>
      </c>
      <c r="H167" s="17">
        <v>2</v>
      </c>
      <c r="I167" s="5">
        <f t="shared" si="18"/>
        <v>0</v>
      </c>
      <c r="J167" s="5">
        <f t="shared" si="17"/>
        <v>0</v>
      </c>
      <c r="K167" s="5">
        <f t="shared" si="19"/>
        <v>0</v>
      </c>
      <c r="L167" s="6" t="s">
        <v>8</v>
      </c>
      <c r="M167" s="6" t="s">
        <v>9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6" t="s">
        <v>251</v>
      </c>
      <c r="AS167" s="6" t="s">
        <v>187</v>
      </c>
    </row>
    <row r="168" spans="1:45" x14ac:dyDescent="0.2">
      <c r="A168" s="9" t="s">
        <v>186</v>
      </c>
      <c r="B168" s="25" t="s">
        <v>195</v>
      </c>
      <c r="C168" s="27" t="s">
        <v>418</v>
      </c>
      <c r="D168" s="27">
        <v>43321</v>
      </c>
      <c r="E168" s="21">
        <v>45.154119999999999</v>
      </c>
      <c r="F168" s="21">
        <v>22.297000000000001</v>
      </c>
      <c r="G168" s="21">
        <v>396</v>
      </c>
      <c r="H168" s="17">
        <v>2</v>
      </c>
      <c r="I168" s="5">
        <f t="shared" si="18"/>
        <v>0</v>
      </c>
      <c r="J168" s="5">
        <f t="shared" si="17"/>
        <v>0</v>
      </c>
      <c r="K168" s="5">
        <f t="shared" si="19"/>
        <v>0</v>
      </c>
      <c r="L168" s="6" t="s">
        <v>8</v>
      </c>
      <c r="M168" s="6" t="s">
        <v>9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6" t="s">
        <v>251</v>
      </c>
      <c r="AS168" s="6" t="s">
        <v>187</v>
      </c>
    </row>
    <row r="169" spans="1:45" x14ac:dyDescent="0.2">
      <c r="A169" s="9" t="s">
        <v>209</v>
      </c>
      <c r="B169" s="23" t="s">
        <v>134</v>
      </c>
      <c r="C169" s="26" t="s">
        <v>419</v>
      </c>
      <c r="D169" s="26">
        <v>43328</v>
      </c>
      <c r="E169" s="10">
        <v>44.600833000000002</v>
      </c>
      <c r="F169" s="10">
        <v>24.271388000000002</v>
      </c>
      <c r="G169" s="10">
        <v>151</v>
      </c>
      <c r="H169" s="15">
        <v>2</v>
      </c>
      <c r="I169" s="5">
        <f t="shared" si="18"/>
        <v>0</v>
      </c>
      <c r="J169" s="5">
        <f t="shared" si="17"/>
        <v>0</v>
      </c>
      <c r="K169" s="5">
        <f t="shared" si="19"/>
        <v>0</v>
      </c>
      <c r="L169" s="6" t="s">
        <v>8</v>
      </c>
      <c r="M169" s="12" t="s">
        <v>9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13" t="s">
        <v>32</v>
      </c>
      <c r="AS169" s="6" t="s">
        <v>184</v>
      </c>
    </row>
    <row r="170" spans="1:45" x14ac:dyDescent="0.2">
      <c r="A170" s="9" t="s">
        <v>214</v>
      </c>
      <c r="B170" s="23" t="s">
        <v>170</v>
      </c>
      <c r="C170" s="26" t="s">
        <v>420</v>
      </c>
      <c r="D170" s="26">
        <v>43338</v>
      </c>
      <c r="E170" s="10">
        <v>43.85378</v>
      </c>
      <c r="F170" s="10">
        <v>28.10098</v>
      </c>
      <c r="G170" s="10">
        <v>134</v>
      </c>
      <c r="H170" s="15">
        <v>3</v>
      </c>
      <c r="I170" s="5">
        <f t="shared" si="18"/>
        <v>0</v>
      </c>
      <c r="J170" s="5">
        <f t="shared" si="17"/>
        <v>0</v>
      </c>
      <c r="K170" s="5">
        <f t="shared" si="19"/>
        <v>0</v>
      </c>
      <c r="L170" s="6" t="s">
        <v>8</v>
      </c>
      <c r="M170" s="12" t="s">
        <v>9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6" t="s">
        <v>182</v>
      </c>
      <c r="AS170" s="6" t="s">
        <v>184</v>
      </c>
    </row>
    <row r="171" spans="1:45" x14ac:dyDescent="0.2">
      <c r="G171" s="4"/>
      <c r="H171" s="7">
        <f>SUM(H4:H170)</f>
        <v>267</v>
      </c>
      <c r="I171" s="4">
        <f>SUM(I4:I170)</f>
        <v>251</v>
      </c>
      <c r="J171" s="4">
        <f>SUM(J4:J170)</f>
        <v>33</v>
      </c>
      <c r="K171" s="4">
        <f>SUM(K4:K170)</f>
        <v>218</v>
      </c>
      <c r="N171" s="4">
        <f t="shared" ref="N171:AQ171" si="20">SUM(N4:N170)</f>
        <v>32</v>
      </c>
      <c r="O171" s="4">
        <f t="shared" si="20"/>
        <v>177</v>
      </c>
      <c r="P171" s="4">
        <f t="shared" si="20"/>
        <v>42</v>
      </c>
      <c r="Q171" s="4">
        <f t="shared" si="20"/>
        <v>135</v>
      </c>
      <c r="R171" s="4">
        <f t="shared" si="20"/>
        <v>3</v>
      </c>
      <c r="S171" s="4">
        <f t="shared" si="20"/>
        <v>174</v>
      </c>
      <c r="T171" s="4">
        <f t="shared" si="20"/>
        <v>1</v>
      </c>
      <c r="U171" s="4">
        <f t="shared" si="20"/>
        <v>38</v>
      </c>
      <c r="V171" s="4">
        <f t="shared" si="20"/>
        <v>0</v>
      </c>
      <c r="W171" s="4">
        <f t="shared" si="20"/>
        <v>38</v>
      </c>
      <c r="X171" s="4">
        <f t="shared" si="20"/>
        <v>1</v>
      </c>
      <c r="Y171" s="4">
        <f t="shared" si="20"/>
        <v>37</v>
      </c>
      <c r="Z171" s="4">
        <f t="shared" si="20"/>
        <v>0</v>
      </c>
      <c r="AA171" s="4">
        <f t="shared" si="20"/>
        <v>1</v>
      </c>
      <c r="AB171" s="4">
        <f t="shared" si="20"/>
        <v>0</v>
      </c>
      <c r="AC171" s="4">
        <f t="shared" si="20"/>
        <v>0</v>
      </c>
      <c r="AD171" s="4">
        <f t="shared" si="20"/>
        <v>0</v>
      </c>
      <c r="AE171" s="4">
        <f t="shared" si="20"/>
        <v>1</v>
      </c>
      <c r="AF171" s="4">
        <f t="shared" si="20"/>
        <v>0</v>
      </c>
      <c r="AG171" s="4">
        <f t="shared" si="20"/>
        <v>1</v>
      </c>
      <c r="AH171" s="4">
        <f t="shared" si="20"/>
        <v>0</v>
      </c>
      <c r="AI171" s="4">
        <f t="shared" si="20"/>
        <v>0</v>
      </c>
      <c r="AJ171" s="4">
        <f t="shared" si="20"/>
        <v>1</v>
      </c>
      <c r="AK171" s="4">
        <f t="shared" si="20"/>
        <v>0</v>
      </c>
      <c r="AL171" s="4">
        <f t="shared" si="20"/>
        <v>0</v>
      </c>
      <c r="AM171" s="4">
        <f t="shared" si="20"/>
        <v>1</v>
      </c>
      <c r="AN171" s="4">
        <f t="shared" si="20"/>
        <v>0</v>
      </c>
      <c r="AO171" s="4">
        <f t="shared" si="20"/>
        <v>0</v>
      </c>
      <c r="AP171" s="4">
        <f t="shared" si="20"/>
        <v>0</v>
      </c>
      <c r="AQ171" s="4">
        <f t="shared" si="20"/>
        <v>1</v>
      </c>
    </row>
  </sheetData>
  <autoFilter ref="A2:AS3"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0" showButton="0"/>
    <filterColumn colId="41" showButton="0"/>
    <sortState ref="A5:AS170">
      <sortCondition ref="D1:D2"/>
    </sortState>
  </autoFilter>
  <mergeCells count="21">
    <mergeCell ref="B2:B3"/>
    <mergeCell ref="A2:A3"/>
    <mergeCell ref="E2:E3"/>
    <mergeCell ref="F2:F3"/>
    <mergeCell ref="C2:C3"/>
    <mergeCell ref="A1:AS1"/>
    <mergeCell ref="AS2:AS3"/>
    <mergeCell ref="AR2:AR3"/>
    <mergeCell ref="G2:G3"/>
    <mergeCell ref="I2:I3"/>
    <mergeCell ref="L2:L3"/>
    <mergeCell ref="M2:M3"/>
    <mergeCell ref="H2:H3"/>
    <mergeCell ref="J2:J3"/>
    <mergeCell ref="K2:K3"/>
    <mergeCell ref="N2:S2"/>
    <mergeCell ref="T2:Y2"/>
    <mergeCell ref="Z2:AE2"/>
    <mergeCell ref="AF2:AK2"/>
    <mergeCell ref="AL2:AQ2"/>
    <mergeCell ref="D2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andi</cp:lastModifiedBy>
  <dcterms:created xsi:type="dcterms:W3CDTF">2018-09-02T08:50:52Z</dcterms:created>
  <dcterms:modified xsi:type="dcterms:W3CDTF">2019-05-08T11:05:41Z</dcterms:modified>
</cp:coreProperties>
</file>