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yrthepareyn/Documents/PhD/Manuscripts/LMPH experiment/Databases/"/>
    </mc:Choice>
  </mc:AlternateContent>
  <xr:revisionPtr revIDLastSave="0" documentId="13_ncr:1_{8591020A-9EC6-1940-AB8D-6264CA524225}" xr6:coauthVersionLast="45" xr6:coauthVersionMax="45" xr10:uidLastSave="{00000000-0000-0000-0000-000000000000}"/>
  <bookViews>
    <workbookView xWindow="28800" yWindow="460" windowWidth="25600" windowHeight="20020" xr2:uid="{A9267897-E07E-D84A-9931-FF28FF72EC9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10" i="1" l="1"/>
  <c r="Q6" i="1"/>
  <c r="Q7" i="1"/>
  <c r="Q8" i="1"/>
  <c r="Q11" i="1"/>
  <c r="Q12" i="1"/>
  <c r="Q13" i="1"/>
  <c r="Q14" i="1"/>
  <c r="Q15" i="1"/>
  <c r="Q20" i="1"/>
  <c r="Q22" i="1"/>
  <c r="Q23" i="1"/>
  <c r="Q24" i="1"/>
  <c r="Q5" i="1"/>
  <c r="Q4" i="1"/>
  <c r="Q3" i="1"/>
  <c r="L15" i="1"/>
  <c r="L13" i="1"/>
  <c r="L12" i="1"/>
  <c r="L11" i="1"/>
  <c r="L10" i="1"/>
  <c r="L8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F20" i="1"/>
  <c r="F19" i="1"/>
  <c r="F14" i="1"/>
  <c r="F13" i="1"/>
  <c r="F12" i="1"/>
  <c r="F11" i="1"/>
  <c r="F10" i="1"/>
  <c r="F8" i="1"/>
  <c r="F7" i="1"/>
  <c r="F4" i="1"/>
  <c r="F3" i="1"/>
</calcChain>
</file>

<file path=xl/sharedStrings.xml><?xml version="1.0" encoding="utf-8"?>
<sst xmlns="http://schemas.openxmlformats.org/spreadsheetml/2006/main" count="135" uniqueCount="41">
  <si>
    <t>Sample</t>
  </si>
  <si>
    <t>4003_nose</t>
  </si>
  <si>
    <t>4005_nose</t>
  </si>
  <si>
    <t>4006_nose</t>
  </si>
  <si>
    <t>4010_nose</t>
  </si>
  <si>
    <t>4017_nose</t>
  </si>
  <si>
    <t>4018_nose</t>
  </si>
  <si>
    <t>4019_nose</t>
  </si>
  <si>
    <t>4020_nose</t>
  </si>
  <si>
    <t>4021_nose</t>
  </si>
  <si>
    <t>4022_nose</t>
  </si>
  <si>
    <t>4023_nose</t>
  </si>
  <si>
    <t>4027_nose</t>
  </si>
  <si>
    <t>3719_ear</t>
  </si>
  <si>
    <t>4001_ear</t>
  </si>
  <si>
    <t>4009_ear</t>
  </si>
  <si>
    <t>4010_ear</t>
  </si>
  <si>
    <t>4011_ear</t>
  </si>
  <si>
    <t>4012_ear</t>
  </si>
  <si>
    <t>4013_ear</t>
  </si>
  <si>
    <t>4014_ear</t>
  </si>
  <si>
    <t>4015_ear</t>
  </si>
  <si>
    <t>4023_ear</t>
  </si>
  <si>
    <t>SL-RNA (LMPH)</t>
  </si>
  <si>
    <t>Ct1</t>
  </si>
  <si>
    <t>Tm1</t>
  </si>
  <si>
    <t>Ct2</t>
  </si>
  <si>
    <t>Tm2</t>
  </si>
  <si>
    <t>Cta</t>
  </si>
  <si>
    <t>u.d.</t>
  </si>
  <si>
    <t>Multiplex kDNA (LMPH)</t>
  </si>
  <si>
    <t>u.d</t>
  </si>
  <si>
    <t>Multiplex 18sDNA (LMPH)</t>
  </si>
  <si>
    <t>kDNA JW11-JW12 (EVECO)</t>
  </si>
  <si>
    <t>Tm (66,8-67,8)</t>
  </si>
  <si>
    <t>Ct &lt; 34</t>
  </si>
  <si>
    <t>Ct &lt; 35.5</t>
  </si>
  <si>
    <t>Tm (83,3-84,3)</t>
  </si>
  <si>
    <t>treshold 0.1</t>
  </si>
  <si>
    <t>u.d. = undetermined</t>
  </si>
  <si>
    <t>scored false positive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</si>
</sst>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4"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  <font>
      <b/>
      <sz val="12"/>
      <color theme="0"/>
      <name val="Calibri (Body)_x0000_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2" fontId="0" fillId="0" borderId="0" xfId="0" applyNumberFormat="1" applyFill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2" fontId="1" fillId="0" borderId="0" xfId="0" applyNumberFormat="1" applyFont="1" applyFill="1" applyBorder="1" applyAlignment="1">
      <alignment horizontal="center" vertical="center"/>
    </xf>
    <xf numFmtId="2" fontId="1" fillId="0" borderId="0" xfId="0" applyNumberFormat="1" applyFont="1" applyFill="1" applyBorder="1" applyAlignment="1">
      <alignment horizontal="center"/>
    </xf>
    <xf numFmtId="0" fontId="2" fillId="0" borderId="7" xfId="0" applyFont="1" applyFill="1" applyBorder="1" applyAlignment="1">
      <alignment vertical="center"/>
    </xf>
    <xf numFmtId="2" fontId="2" fillId="0" borderId="0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/>
    </xf>
    <xf numFmtId="2" fontId="2" fillId="0" borderId="4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0" fontId="2" fillId="0" borderId="8" xfId="0" applyFont="1" applyFill="1" applyBorder="1" applyAlignment="1">
      <alignment vertical="center"/>
    </xf>
    <xf numFmtId="2" fontId="0" fillId="0" borderId="0" xfId="0" applyNumberFormat="1" applyBorder="1" applyAlignment="1">
      <alignment horizontal="center"/>
    </xf>
    <xf numFmtId="2" fontId="2" fillId="0" borderId="5" xfId="0" applyNumberFormat="1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>
      <alignment horizontal="center" vertical="center"/>
    </xf>
    <xf numFmtId="2" fontId="1" fillId="0" borderId="5" xfId="0" applyNumberFormat="1" applyFont="1" applyFill="1" applyBorder="1" applyAlignment="1">
      <alignment horizontal="center" vertical="center"/>
    </xf>
    <xf numFmtId="2" fontId="1" fillId="0" borderId="12" xfId="0" applyNumberFormat="1" applyFont="1" applyFill="1" applyBorder="1" applyAlignment="1">
      <alignment horizontal="center" vertical="center"/>
    </xf>
    <xf numFmtId="2" fontId="1" fillId="0" borderId="13" xfId="0" applyNumberFormat="1" applyFont="1" applyFill="1" applyBorder="1" applyAlignment="1">
      <alignment horizontal="center" vertical="center"/>
    </xf>
    <xf numFmtId="2" fontId="1" fillId="0" borderId="13" xfId="0" applyNumberFormat="1" applyFont="1" applyFill="1" applyBorder="1" applyAlignment="1">
      <alignment horizontal="center"/>
    </xf>
    <xf numFmtId="2" fontId="2" fillId="2" borderId="14" xfId="0" applyNumberFormat="1" applyFont="1" applyFill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/>
    </xf>
    <xf numFmtId="2" fontId="2" fillId="2" borderId="4" xfId="0" applyNumberFormat="1" applyFont="1" applyFill="1" applyBorder="1" applyAlignment="1">
      <alignment horizontal="center"/>
    </xf>
    <xf numFmtId="164" fontId="2" fillId="0" borderId="5" xfId="0" applyNumberFormat="1" applyFont="1" applyFill="1" applyBorder="1" applyAlignment="1">
      <alignment horizontal="center" vertical="center"/>
    </xf>
    <xf numFmtId="164" fontId="1" fillId="0" borderId="5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/>
    </xf>
    <xf numFmtId="164" fontId="1" fillId="0" borderId="12" xfId="0" applyNumberFormat="1" applyFont="1" applyFill="1" applyBorder="1" applyAlignment="1">
      <alignment horizontal="center" vertical="center"/>
    </xf>
    <xf numFmtId="164" fontId="2" fillId="0" borderId="13" xfId="0" applyNumberFormat="1" applyFont="1" applyFill="1" applyBorder="1" applyAlignment="1">
      <alignment horizontal="center"/>
    </xf>
    <xf numFmtId="2" fontId="2" fillId="0" borderId="13" xfId="0" applyNumberFormat="1" applyFont="1" applyFill="1" applyBorder="1" applyAlignment="1">
      <alignment horizontal="center" vertical="center"/>
    </xf>
    <xf numFmtId="2" fontId="2" fillId="0" borderId="13" xfId="0" applyNumberFormat="1" applyFont="1" applyFill="1" applyBorder="1" applyAlignment="1">
      <alignment horizontal="center"/>
    </xf>
    <xf numFmtId="2" fontId="1" fillId="2" borderId="14" xfId="0" applyNumberFormat="1" applyFont="1" applyFill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2" borderId="4" xfId="0" applyNumberFormat="1" applyFill="1" applyBorder="1" applyAlignment="1">
      <alignment horizontal="center"/>
    </xf>
    <xf numFmtId="2" fontId="0" fillId="0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165" fontId="0" fillId="0" borderId="5" xfId="0" applyNumberFormat="1" applyFill="1" applyBorder="1" applyAlignment="1">
      <alignment horizontal="center"/>
    </xf>
    <xf numFmtId="165" fontId="0" fillId="0" borderId="12" xfId="0" applyNumberFormat="1" applyFill="1" applyBorder="1" applyAlignment="1">
      <alignment horizontal="center"/>
    </xf>
    <xf numFmtId="2" fontId="0" fillId="0" borderId="13" xfId="0" applyNumberFormat="1" applyFill="1" applyBorder="1" applyAlignment="1">
      <alignment horizont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6" xfId="0" applyFont="1" applyFill="1" applyBorder="1"/>
    <xf numFmtId="0" fontId="3" fillId="3" borderId="15" xfId="0" applyFont="1" applyFill="1" applyBorder="1" applyAlignment="1">
      <alignment horizontal="center" vertical="center"/>
    </xf>
    <xf numFmtId="2" fontId="0" fillId="0" borderId="5" xfId="0" applyNumberFormat="1" applyFont="1" applyFill="1" applyBorder="1" applyAlignment="1">
      <alignment horizontal="center"/>
    </xf>
    <xf numFmtId="2" fontId="0" fillId="0" borderId="0" xfId="0" applyNumberFormat="1" applyFont="1" applyFill="1" applyBorder="1" applyAlignment="1">
      <alignment horizontal="center"/>
    </xf>
    <xf numFmtId="2" fontId="0" fillId="4" borderId="4" xfId="0" applyNumberFormat="1" applyFont="1" applyFill="1" applyBorder="1" applyAlignment="1">
      <alignment horizontal="center"/>
    </xf>
    <xf numFmtId="2" fontId="2" fillId="4" borderId="4" xfId="0" applyNumberFormat="1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164" fontId="1" fillId="0" borderId="17" xfId="0" applyNumberFormat="1" applyFont="1" applyBorder="1" applyAlignment="1">
      <alignment horizontal="center"/>
    </xf>
    <xf numFmtId="164" fontId="1" fillId="0" borderId="18" xfId="0" applyNumberFormat="1" applyFont="1" applyBorder="1" applyAlignment="1">
      <alignment horizontal="center"/>
    </xf>
    <xf numFmtId="2" fontId="2" fillId="0" borderId="19" xfId="0" applyNumberFormat="1" applyFont="1" applyFill="1" applyBorder="1" applyAlignment="1">
      <alignment horizontal="center"/>
    </xf>
    <xf numFmtId="2" fontId="1" fillId="0" borderId="4" xfId="0" applyNumberFormat="1" applyFont="1" applyFill="1" applyBorder="1" applyAlignment="1">
      <alignment horizontal="center"/>
    </xf>
    <xf numFmtId="2" fontId="1" fillId="0" borderId="14" xfId="0" applyNumberFormat="1" applyFont="1" applyFill="1" applyBorder="1" applyAlignment="1">
      <alignment horizontal="center"/>
    </xf>
    <xf numFmtId="0" fontId="0" fillId="0" borderId="0" xfId="0" applyBorder="1"/>
    <xf numFmtId="2" fontId="0" fillId="0" borderId="0" xfId="0" applyNumberFormat="1" applyBorder="1"/>
    <xf numFmtId="0" fontId="0" fillId="0" borderId="0" xfId="0" applyFill="1"/>
    <xf numFmtId="0" fontId="2" fillId="0" borderId="0" xfId="0" applyFont="1"/>
    <xf numFmtId="2" fontId="2" fillId="2" borderId="0" xfId="0" applyNumberFormat="1" applyFont="1" applyFill="1" applyAlignment="1">
      <alignment horizontal="center" vertical="center"/>
    </xf>
    <xf numFmtId="2" fontId="2" fillId="4" borderId="0" xfId="0" applyNumberFormat="1" applyFont="1" applyFill="1" applyAlignment="1">
      <alignment horizontal="center" vertical="center"/>
    </xf>
    <xf numFmtId="2" fontId="0" fillId="4" borderId="4" xfId="0" applyNumberFormat="1" applyFill="1" applyBorder="1" applyAlignment="1">
      <alignment horizontal="center"/>
    </xf>
    <xf numFmtId="2" fontId="0" fillId="4" borderId="14" xfId="0" applyNumberForma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0" fillId="5" borderId="20" xfId="0" applyFill="1" applyBorder="1" applyAlignment="1">
      <alignment horizontal="center"/>
    </xf>
    <xf numFmtId="0" fontId="0" fillId="5" borderId="21" xfId="0" applyFill="1" applyBorder="1" applyAlignment="1">
      <alignment horizontal="center"/>
    </xf>
    <xf numFmtId="0" fontId="0" fillId="5" borderId="2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AED36-3151-9447-9040-876D42134923}">
  <dimension ref="A1:R32"/>
  <sheetViews>
    <sheetView tabSelected="1" workbookViewId="0">
      <selection activeCell="G30" sqref="G30"/>
    </sheetView>
  </sheetViews>
  <sheetFormatPr baseColWidth="10" defaultRowHeight="16"/>
  <cols>
    <col min="1" max="1" width="18" bestFit="1" customWidth="1"/>
    <col min="8" max="8" width="13.83203125" bestFit="1" customWidth="1"/>
    <col min="13" max="13" width="13.1640625" bestFit="1" customWidth="1"/>
    <col min="14" max="14" width="12.6640625" bestFit="1" customWidth="1"/>
    <col min="15" max="15" width="13.1640625" bestFit="1" customWidth="1"/>
    <col min="16" max="16" width="12.6640625" bestFit="1" customWidth="1"/>
    <col min="17" max="17" width="13" bestFit="1" customWidth="1"/>
  </cols>
  <sheetData>
    <row r="1" spans="1:18">
      <c r="A1" s="39"/>
      <c r="B1" s="60" t="s">
        <v>23</v>
      </c>
      <c r="C1" s="61"/>
      <c r="D1" s="61"/>
      <c r="E1" s="61"/>
      <c r="F1" s="62"/>
      <c r="G1" s="60" t="s">
        <v>30</v>
      </c>
      <c r="H1" s="61"/>
      <c r="I1" s="61"/>
      <c r="J1" s="61" t="s">
        <v>32</v>
      </c>
      <c r="K1" s="61"/>
      <c r="L1" s="62"/>
      <c r="M1" s="60" t="s">
        <v>33</v>
      </c>
      <c r="N1" s="61"/>
      <c r="O1" s="61"/>
      <c r="P1" s="61"/>
      <c r="Q1" s="62"/>
    </row>
    <row r="2" spans="1:18" ht="17" thickBot="1">
      <c r="A2" s="40" t="s">
        <v>0</v>
      </c>
      <c r="B2" s="36" t="s">
        <v>24</v>
      </c>
      <c r="C2" s="37" t="s">
        <v>25</v>
      </c>
      <c r="D2" s="37" t="s">
        <v>26</v>
      </c>
      <c r="E2" s="37" t="s">
        <v>27</v>
      </c>
      <c r="F2" s="38" t="s">
        <v>28</v>
      </c>
      <c r="G2" s="45" t="s">
        <v>24</v>
      </c>
      <c r="H2" s="46" t="s">
        <v>26</v>
      </c>
      <c r="I2" s="46" t="s">
        <v>28</v>
      </c>
      <c r="J2" s="37" t="s">
        <v>24</v>
      </c>
      <c r="K2" s="37" t="s">
        <v>26</v>
      </c>
      <c r="L2" s="38" t="s">
        <v>28</v>
      </c>
      <c r="M2" s="36" t="s">
        <v>24</v>
      </c>
      <c r="N2" s="37" t="s">
        <v>25</v>
      </c>
      <c r="O2" s="37" t="s">
        <v>26</v>
      </c>
      <c r="P2" s="37" t="s">
        <v>27</v>
      </c>
      <c r="Q2" s="38" t="s">
        <v>28</v>
      </c>
    </row>
    <row r="3" spans="1:18">
      <c r="A3" s="5" t="s">
        <v>1</v>
      </c>
      <c r="B3" s="12">
        <v>38.226112365722656</v>
      </c>
      <c r="C3" s="6">
        <v>70.197036743164062</v>
      </c>
      <c r="D3" s="7">
        <v>35.650062561035156</v>
      </c>
      <c r="E3" s="7">
        <v>65.865005493164062</v>
      </c>
      <c r="F3" s="44">
        <f>AVERAGE(B3,D3)</f>
        <v>36.938087463378906</v>
      </c>
      <c r="G3" s="47">
        <v>31.612680435180664</v>
      </c>
      <c r="H3" s="48">
        <v>30.956911087036133</v>
      </c>
      <c r="I3" s="49">
        <f>AVERAGE(G3:H3)</f>
        <v>31.284795761108398</v>
      </c>
      <c r="J3" s="6">
        <v>36.85009765625</v>
      </c>
      <c r="K3" s="7" t="s">
        <v>29</v>
      </c>
      <c r="L3" s="20" t="s">
        <v>31</v>
      </c>
      <c r="M3" s="29">
        <v>31.966537475585938</v>
      </c>
      <c r="N3" s="11">
        <v>84.104454040527344</v>
      </c>
      <c r="O3" s="11">
        <v>30.989097595214801</v>
      </c>
      <c r="P3" s="11">
        <v>94.088691711425781</v>
      </c>
      <c r="Q3" s="58">
        <f>AVERAGE(M3,O3)</f>
        <v>31.477817535400369</v>
      </c>
      <c r="R3" s="1"/>
    </row>
    <row r="4" spans="1:18">
      <c r="A4" s="5" t="s">
        <v>2</v>
      </c>
      <c r="B4" s="12">
        <v>35.436138153076172</v>
      </c>
      <c r="C4" s="6">
        <v>65.715629577636719</v>
      </c>
      <c r="D4" s="7">
        <v>33.637893676757812</v>
      </c>
      <c r="E4" s="7">
        <v>78.71173095703125</v>
      </c>
      <c r="F4" s="44">
        <f t="shared" ref="F4:F20" si="0">AVERAGE(B4,D4)</f>
        <v>34.537015914916992</v>
      </c>
      <c r="G4" s="19">
        <v>31.056718826293945</v>
      </c>
      <c r="H4" s="2">
        <v>31.513629913330078</v>
      </c>
      <c r="I4" s="8">
        <f t="shared" ref="I4:I24" si="1">AVERAGE(G4:H4)</f>
        <v>31.285174369812012</v>
      </c>
      <c r="J4" s="6" t="s">
        <v>29</v>
      </c>
      <c r="K4" s="7" t="s">
        <v>29</v>
      </c>
      <c r="L4" s="20" t="s">
        <v>31</v>
      </c>
      <c r="M4" s="29">
        <v>30.289926528930664</v>
      </c>
      <c r="N4" s="11">
        <v>61.304630279541016</v>
      </c>
      <c r="O4" s="11">
        <v>30.967805862426758</v>
      </c>
      <c r="P4" s="11">
        <v>76.208641052246094</v>
      </c>
      <c r="Q4" s="58">
        <f>AVERAGE(M4,O4)</f>
        <v>30.628866195678711</v>
      </c>
      <c r="R4" s="1"/>
    </row>
    <row r="5" spans="1:18">
      <c r="A5" s="5" t="s">
        <v>3</v>
      </c>
      <c r="B5" s="12">
        <v>37.437980651855469</v>
      </c>
      <c r="C5" s="6">
        <v>80.653671264648438</v>
      </c>
      <c r="D5" s="7" t="s">
        <v>29</v>
      </c>
      <c r="E5" s="7">
        <v>46.594924926757812</v>
      </c>
      <c r="F5" s="13" t="s">
        <v>29</v>
      </c>
      <c r="G5" s="19">
        <v>31.319782257080078</v>
      </c>
      <c r="H5" s="9">
        <v>31.250244140625</v>
      </c>
      <c r="I5" s="8">
        <f t="shared" si="1"/>
        <v>31.285013198852539</v>
      </c>
      <c r="J5" s="6">
        <v>36.663177490234375</v>
      </c>
      <c r="K5" s="7" t="s">
        <v>29</v>
      </c>
      <c r="L5" s="20" t="s">
        <v>31</v>
      </c>
      <c r="M5" s="29">
        <v>32.034202575683594</v>
      </c>
      <c r="N5" s="11">
        <v>89.022064208984375</v>
      </c>
      <c r="O5" s="11">
        <v>31.84562873840332</v>
      </c>
      <c r="P5" s="11">
        <v>84.551513671875</v>
      </c>
      <c r="Q5" s="58">
        <f>AVERAGE(M5,O5)</f>
        <v>31.939915657043457</v>
      </c>
      <c r="R5" s="1"/>
    </row>
    <row r="6" spans="1:18">
      <c r="A6" s="5" t="s">
        <v>4</v>
      </c>
      <c r="B6" s="12">
        <v>33.602695465087891</v>
      </c>
      <c r="C6" s="6">
        <v>65.865005493164062</v>
      </c>
      <c r="D6" s="7" t="s">
        <v>29</v>
      </c>
      <c r="E6" s="7">
        <v>47.192447662353516</v>
      </c>
      <c r="F6" s="13" t="s">
        <v>29</v>
      </c>
      <c r="G6" s="21">
        <v>32.011379241943359</v>
      </c>
      <c r="H6" s="9">
        <v>31.976659774780273</v>
      </c>
      <c r="I6" s="8">
        <f t="shared" si="1"/>
        <v>31.994019508361816</v>
      </c>
      <c r="J6" s="6" t="s">
        <v>29</v>
      </c>
      <c r="K6" s="7" t="s">
        <v>29</v>
      </c>
      <c r="L6" s="20" t="s">
        <v>31</v>
      </c>
      <c r="M6" s="29">
        <v>34.523765563964844</v>
      </c>
      <c r="N6" s="11">
        <v>94.088691711425781</v>
      </c>
      <c r="O6" s="11">
        <v>37.048194885253906</v>
      </c>
      <c r="P6" s="11">
        <v>93.490303039550781</v>
      </c>
      <c r="Q6" s="58">
        <f t="shared" ref="Q6:Q24" si="2">AVERAGE(M6,O6)</f>
        <v>35.785980224609375</v>
      </c>
      <c r="R6" s="1"/>
    </row>
    <row r="7" spans="1:18">
      <c r="A7" s="5" t="s">
        <v>5</v>
      </c>
      <c r="B7" s="12">
        <v>32.448612213134766</v>
      </c>
      <c r="C7" s="6">
        <v>80.504295349121094</v>
      </c>
      <c r="D7" s="7">
        <v>33.642749786376953</v>
      </c>
      <c r="E7" s="7">
        <v>66.163772583007812</v>
      </c>
      <c r="F7" s="44">
        <f t="shared" si="0"/>
        <v>33.045680999755859</v>
      </c>
      <c r="G7" s="21">
        <v>31.18804931640625</v>
      </c>
      <c r="H7" s="9">
        <v>31.266029357910156</v>
      </c>
      <c r="I7" s="8">
        <f t="shared" si="1"/>
        <v>31.227039337158203</v>
      </c>
      <c r="J7" s="6" t="s">
        <v>29</v>
      </c>
      <c r="K7" s="7" t="s">
        <v>29</v>
      </c>
      <c r="L7" s="20" t="s">
        <v>31</v>
      </c>
      <c r="M7" s="31">
        <v>31.4777507781982</v>
      </c>
      <c r="N7" s="1">
        <v>61.310657501220703</v>
      </c>
      <c r="O7" s="1">
        <v>31.618824005126953</v>
      </c>
      <c r="P7" s="11">
        <v>88.722946166992188</v>
      </c>
      <c r="Q7" s="58">
        <f t="shared" si="2"/>
        <v>31.548287391662576</v>
      </c>
      <c r="R7" s="1"/>
    </row>
    <row r="8" spans="1:18">
      <c r="A8" s="5" t="s">
        <v>6</v>
      </c>
      <c r="B8" s="12">
        <v>31.837635040283203</v>
      </c>
      <c r="C8" s="6">
        <v>66.910675048828125</v>
      </c>
      <c r="D8" s="7">
        <v>32.662063598632812</v>
      </c>
      <c r="E8" s="7">
        <v>66.611907958984375</v>
      </c>
      <c r="F8" s="8">
        <f t="shared" si="0"/>
        <v>32.249849319458008</v>
      </c>
      <c r="G8" s="21">
        <v>31.527587890625</v>
      </c>
      <c r="H8" s="9">
        <v>31.93290901184082</v>
      </c>
      <c r="I8" s="8">
        <f t="shared" si="1"/>
        <v>31.73024845123291</v>
      </c>
      <c r="J8" s="6">
        <v>36.717208862304688</v>
      </c>
      <c r="K8" s="7">
        <v>34.852935791015625</v>
      </c>
      <c r="L8" s="44">
        <f t="shared" ref="L8:L15" si="3">AVERAGE(J8:K8)</f>
        <v>35.785072326660156</v>
      </c>
      <c r="M8" s="31">
        <v>24.911584854125977</v>
      </c>
      <c r="N8" s="1">
        <v>83.88</v>
      </c>
      <c r="O8" s="1">
        <v>24.965707778930664</v>
      </c>
      <c r="P8" s="11">
        <v>83.76</v>
      </c>
      <c r="Q8" s="32">
        <f t="shared" si="2"/>
        <v>24.93864631652832</v>
      </c>
      <c r="R8" s="1"/>
    </row>
    <row r="9" spans="1:18">
      <c r="A9" s="5" t="s">
        <v>7</v>
      </c>
      <c r="B9" s="12" t="s">
        <v>29</v>
      </c>
      <c r="C9" s="6">
        <v>46.594924926757812</v>
      </c>
      <c r="D9" s="7" t="s">
        <v>29</v>
      </c>
      <c r="E9" s="7">
        <v>48.83563232421875</v>
      </c>
      <c r="F9" s="13" t="s">
        <v>29</v>
      </c>
      <c r="G9" s="21">
        <v>31.769447326660156</v>
      </c>
      <c r="H9" s="9">
        <v>31.458209991455078</v>
      </c>
      <c r="I9" s="8">
        <f t="shared" si="1"/>
        <v>31.613828659057617</v>
      </c>
      <c r="J9" s="6" t="s">
        <v>29</v>
      </c>
      <c r="K9" s="7" t="s">
        <v>29</v>
      </c>
      <c r="L9" s="20" t="s">
        <v>31</v>
      </c>
      <c r="M9" s="12" t="s">
        <v>29</v>
      </c>
      <c r="N9" s="1">
        <v>90.363235473632812</v>
      </c>
      <c r="O9" s="6" t="s">
        <v>29</v>
      </c>
      <c r="P9" s="11">
        <v>74.865310668945312</v>
      </c>
      <c r="Q9" s="30" t="s">
        <v>29</v>
      </c>
      <c r="R9" s="1"/>
    </row>
    <row r="10" spans="1:18">
      <c r="A10" s="5" t="s">
        <v>8</v>
      </c>
      <c r="B10" s="12">
        <v>28.66670036315918</v>
      </c>
      <c r="C10" s="6">
        <v>67.5084228515625</v>
      </c>
      <c r="D10" s="7">
        <v>28.387809753417969</v>
      </c>
      <c r="E10" s="7">
        <v>67.5084228515625</v>
      </c>
      <c r="F10" s="8">
        <f t="shared" si="0"/>
        <v>28.527255058288574</v>
      </c>
      <c r="G10" s="21">
        <v>30.792299270629883</v>
      </c>
      <c r="H10" s="9">
        <v>30.60252571105957</v>
      </c>
      <c r="I10" s="8">
        <f t="shared" si="1"/>
        <v>30.697412490844727</v>
      </c>
      <c r="J10" s="6">
        <v>32.923793792724609</v>
      </c>
      <c r="K10" s="7" t="s">
        <v>29</v>
      </c>
      <c r="L10" s="8">
        <f t="shared" si="3"/>
        <v>32.923793792724609</v>
      </c>
      <c r="M10" s="31">
        <v>16.765705108642578</v>
      </c>
      <c r="N10" s="1">
        <v>83.359359741210938</v>
      </c>
      <c r="O10" s="1">
        <v>16.512224197387695</v>
      </c>
      <c r="P10" s="11">
        <v>83.46</v>
      </c>
      <c r="Q10" s="32">
        <f>AVERAGE(M10,O10)</f>
        <v>16.638964653015137</v>
      </c>
      <c r="R10" s="1"/>
    </row>
    <row r="11" spans="1:18">
      <c r="A11" s="5" t="s">
        <v>9</v>
      </c>
      <c r="B11" s="12">
        <v>29.357866287231445</v>
      </c>
      <c r="C11" s="6">
        <v>67.359024047851562</v>
      </c>
      <c r="D11" s="7">
        <v>30.137086868286133</v>
      </c>
      <c r="E11" s="7">
        <v>67.209625244140625</v>
      </c>
      <c r="F11" s="8">
        <f t="shared" si="0"/>
        <v>29.747476577758789</v>
      </c>
      <c r="G11" s="21">
        <v>30.235902786254883</v>
      </c>
      <c r="H11" s="9">
        <v>30.101886749267578</v>
      </c>
      <c r="I11" s="8">
        <f t="shared" si="1"/>
        <v>30.16889476776123</v>
      </c>
      <c r="J11" s="6">
        <v>32.398269653320312</v>
      </c>
      <c r="K11" s="7">
        <v>33.261589050292969</v>
      </c>
      <c r="L11" s="8">
        <f t="shared" si="3"/>
        <v>32.829929351806641</v>
      </c>
      <c r="M11" s="31">
        <v>17.802593231201172</v>
      </c>
      <c r="N11" s="1">
        <v>83.85</v>
      </c>
      <c r="O11" s="1">
        <v>17.802593231201172</v>
      </c>
      <c r="P11" s="11">
        <v>83.65</v>
      </c>
      <c r="Q11" s="32">
        <f t="shared" si="2"/>
        <v>17.802593231201172</v>
      </c>
      <c r="R11" s="1"/>
    </row>
    <row r="12" spans="1:18">
      <c r="A12" s="5" t="s">
        <v>10</v>
      </c>
      <c r="B12" s="12">
        <v>28.226726531982422</v>
      </c>
      <c r="C12" s="6">
        <v>67.5084228515625</v>
      </c>
      <c r="D12" s="7">
        <v>27.973987579345703</v>
      </c>
      <c r="E12" s="7">
        <v>67.5084228515625</v>
      </c>
      <c r="F12" s="8">
        <f t="shared" si="0"/>
        <v>28.100357055664062</v>
      </c>
      <c r="G12" s="21">
        <v>30.831930160522461</v>
      </c>
      <c r="H12" s="9">
        <v>30.690139770507812</v>
      </c>
      <c r="I12" s="8">
        <f t="shared" si="1"/>
        <v>30.761034965515137</v>
      </c>
      <c r="J12" s="6">
        <v>34.527252197265625</v>
      </c>
      <c r="K12" s="7">
        <v>33.601570129394531</v>
      </c>
      <c r="L12" s="8">
        <f t="shared" si="3"/>
        <v>34.064411163330078</v>
      </c>
      <c r="M12" s="29">
        <v>17.519039154052734</v>
      </c>
      <c r="N12" s="11">
        <v>83.96</v>
      </c>
      <c r="O12" s="11">
        <v>18.25779914855957</v>
      </c>
      <c r="P12" s="11">
        <v>83.55</v>
      </c>
      <c r="Q12" s="32">
        <f t="shared" si="2"/>
        <v>17.888419151306152</v>
      </c>
      <c r="R12" s="1"/>
    </row>
    <row r="13" spans="1:18">
      <c r="A13" s="5" t="s">
        <v>11</v>
      </c>
      <c r="B13" s="12">
        <v>18.425207138061523</v>
      </c>
      <c r="C13" s="6">
        <v>67.657829284667969</v>
      </c>
      <c r="D13" s="7">
        <v>18.427440643310547</v>
      </c>
      <c r="E13" s="7">
        <v>67.657829284667969</v>
      </c>
      <c r="F13" s="8">
        <f t="shared" si="0"/>
        <v>18.426323890686035</v>
      </c>
      <c r="G13" s="21">
        <v>28.947484970092773</v>
      </c>
      <c r="H13" s="9">
        <v>29.073553085327148</v>
      </c>
      <c r="I13" s="8">
        <f t="shared" si="1"/>
        <v>29.010519027709961</v>
      </c>
      <c r="J13" s="6">
        <v>31.177837371826172</v>
      </c>
      <c r="K13" s="7">
        <v>30.943414688110352</v>
      </c>
      <c r="L13" s="8">
        <f t="shared" si="3"/>
        <v>31.060626029968262</v>
      </c>
      <c r="M13" s="29">
        <v>14.053414344787598</v>
      </c>
      <c r="N13" s="11">
        <v>83.508651733398438</v>
      </c>
      <c r="O13" s="11">
        <v>14.418316841125488</v>
      </c>
      <c r="P13" s="11">
        <v>83.98</v>
      </c>
      <c r="Q13" s="32">
        <f t="shared" si="2"/>
        <v>14.235865592956543</v>
      </c>
      <c r="R13" s="1"/>
    </row>
    <row r="14" spans="1:18">
      <c r="A14" s="5" t="s">
        <v>12</v>
      </c>
      <c r="B14" s="12">
        <v>27.60809326171875</v>
      </c>
      <c r="C14" s="6">
        <v>66.910820007324219</v>
      </c>
      <c r="D14" s="7">
        <v>27.623626708984375</v>
      </c>
      <c r="E14" s="7">
        <v>67.060218811035156</v>
      </c>
      <c r="F14" s="8">
        <f t="shared" si="0"/>
        <v>27.615859985351562</v>
      </c>
      <c r="G14" s="21">
        <v>30.925876617431641</v>
      </c>
      <c r="H14" s="9">
        <v>31.333934783935547</v>
      </c>
      <c r="I14" s="8">
        <f t="shared" si="1"/>
        <v>31.129905700683594</v>
      </c>
      <c r="J14" s="6" t="s">
        <v>29</v>
      </c>
      <c r="K14" s="7" t="s">
        <v>29</v>
      </c>
      <c r="L14" s="20" t="s">
        <v>31</v>
      </c>
      <c r="M14" s="29">
        <v>26.056606292724609</v>
      </c>
      <c r="N14" s="11">
        <v>83.45</v>
      </c>
      <c r="O14" s="11">
        <v>25.996101379394531</v>
      </c>
      <c r="P14" s="11">
        <v>84.05</v>
      </c>
      <c r="Q14" s="32">
        <f t="shared" si="2"/>
        <v>26.02635383605957</v>
      </c>
      <c r="R14" s="1"/>
    </row>
    <row r="15" spans="1:18">
      <c r="A15" s="5" t="s">
        <v>13</v>
      </c>
      <c r="B15" s="12" t="s">
        <v>29</v>
      </c>
      <c r="C15" s="6">
        <v>46.592216491699219</v>
      </c>
      <c r="D15" s="7">
        <v>34.992374420166016</v>
      </c>
      <c r="E15" s="7">
        <v>66.014411926269531</v>
      </c>
      <c r="F15" s="13" t="s">
        <v>29</v>
      </c>
      <c r="G15" s="19">
        <v>31.509401321411133</v>
      </c>
      <c r="H15" s="2">
        <v>31.502233505249023</v>
      </c>
      <c r="I15" s="8">
        <f t="shared" si="1"/>
        <v>31.505817413330078</v>
      </c>
      <c r="J15" s="6">
        <v>34.918216705322266</v>
      </c>
      <c r="K15" s="7">
        <v>35.981857299804688</v>
      </c>
      <c r="L15" s="8">
        <f t="shared" si="3"/>
        <v>35.450037002563477</v>
      </c>
      <c r="M15" s="41">
        <v>24.290176391601562</v>
      </c>
      <c r="N15" s="42">
        <v>83.51</v>
      </c>
      <c r="O15" s="42">
        <v>24.402826309204102</v>
      </c>
      <c r="P15" s="42">
        <v>83.6</v>
      </c>
      <c r="Q15" s="43">
        <f t="shared" si="2"/>
        <v>24.346501350402832</v>
      </c>
      <c r="R15" s="42"/>
    </row>
    <row r="16" spans="1:18">
      <c r="A16" s="5" t="s">
        <v>14</v>
      </c>
      <c r="B16" s="12" t="s">
        <v>29</v>
      </c>
      <c r="C16" s="6">
        <v>46.592216491699219</v>
      </c>
      <c r="D16" s="7" t="s">
        <v>29</v>
      </c>
      <c r="E16" s="7">
        <v>46.592216491699219</v>
      </c>
      <c r="F16" s="13" t="s">
        <v>29</v>
      </c>
      <c r="G16" s="19">
        <v>31.800302505493164</v>
      </c>
      <c r="H16" s="9">
        <v>31.362833023071289</v>
      </c>
      <c r="I16" s="8">
        <f t="shared" si="1"/>
        <v>31.581567764282227</v>
      </c>
      <c r="J16" s="6" t="s">
        <v>29</v>
      </c>
      <c r="K16" s="7" t="s">
        <v>29</v>
      </c>
      <c r="L16" s="20" t="s">
        <v>31</v>
      </c>
      <c r="M16" s="12" t="s">
        <v>29</v>
      </c>
      <c r="N16" s="1">
        <v>61.608619689941406</v>
      </c>
      <c r="O16" s="1">
        <v>33.0360107421875</v>
      </c>
      <c r="P16" s="1">
        <v>64.737197875976562</v>
      </c>
      <c r="Q16" s="13" t="s">
        <v>29</v>
      </c>
      <c r="R16" s="1"/>
    </row>
    <row r="17" spans="1:18">
      <c r="A17" s="5" t="s">
        <v>15</v>
      </c>
      <c r="B17" s="12" t="s">
        <v>29</v>
      </c>
      <c r="C17" s="6">
        <v>46.592498779296875</v>
      </c>
      <c r="D17" s="7">
        <v>34.435817718505859</v>
      </c>
      <c r="E17" s="7">
        <v>66.013053894042969</v>
      </c>
      <c r="F17" s="13" t="s">
        <v>29</v>
      </c>
      <c r="G17" s="21">
        <v>31.745891571044922</v>
      </c>
      <c r="H17" s="9">
        <v>32.028297424316406</v>
      </c>
      <c r="I17" s="8">
        <f t="shared" si="1"/>
        <v>31.887094497680664</v>
      </c>
      <c r="J17" s="6" t="s">
        <v>29</v>
      </c>
      <c r="K17" s="7" t="s">
        <v>29</v>
      </c>
      <c r="L17" s="20" t="s">
        <v>31</v>
      </c>
      <c r="M17" s="12" t="s">
        <v>29</v>
      </c>
      <c r="N17" s="1">
        <v>94.088691711425781</v>
      </c>
      <c r="O17" s="1">
        <v>32.496669769287109</v>
      </c>
      <c r="P17" s="1">
        <v>69.802513122558594</v>
      </c>
      <c r="Q17" s="13" t="s">
        <v>29</v>
      </c>
      <c r="R17" s="1"/>
    </row>
    <row r="18" spans="1:18">
      <c r="A18" s="5" t="s">
        <v>16</v>
      </c>
      <c r="B18" s="12" t="s">
        <v>29</v>
      </c>
      <c r="C18" s="6">
        <v>46.592498779296875</v>
      </c>
      <c r="D18" s="7">
        <v>36.378673553466797</v>
      </c>
      <c r="E18" s="7">
        <v>76.918441772460938</v>
      </c>
      <c r="F18" s="13" t="s">
        <v>29</v>
      </c>
      <c r="G18" s="21">
        <v>31.482034683227539</v>
      </c>
      <c r="H18" s="9">
        <v>31.29541015625</v>
      </c>
      <c r="I18" s="8">
        <f t="shared" si="1"/>
        <v>31.38872241973877</v>
      </c>
      <c r="J18" s="6" t="s">
        <v>29</v>
      </c>
      <c r="K18" s="7" t="s">
        <v>29</v>
      </c>
      <c r="L18" s="20" t="s">
        <v>31</v>
      </c>
      <c r="M18" s="12" t="s">
        <v>29</v>
      </c>
      <c r="N18" s="1">
        <v>93.49261474609375</v>
      </c>
      <c r="O18" s="1">
        <v>32.668350219726562</v>
      </c>
      <c r="P18" s="1">
        <v>70.096717834472656</v>
      </c>
      <c r="Q18" s="13" t="s">
        <v>29</v>
      </c>
      <c r="R18" s="1"/>
    </row>
    <row r="19" spans="1:18">
      <c r="A19" s="5" t="s">
        <v>17</v>
      </c>
      <c r="B19" s="12">
        <v>32.942073822021484</v>
      </c>
      <c r="C19" s="6">
        <v>66.461219787597656</v>
      </c>
      <c r="D19" s="7">
        <v>32.137508392333984</v>
      </c>
      <c r="E19" s="7">
        <v>75.125778198242188</v>
      </c>
      <c r="F19" s="44">
        <f t="shared" si="0"/>
        <v>32.539791107177734</v>
      </c>
      <c r="G19" s="21">
        <v>31.159713745117188</v>
      </c>
      <c r="H19" s="9">
        <v>30.967437744140625</v>
      </c>
      <c r="I19" s="8">
        <f t="shared" si="1"/>
        <v>31.063575744628906</v>
      </c>
      <c r="J19" s="6" t="s">
        <v>29</v>
      </c>
      <c r="K19" s="7" t="s">
        <v>29</v>
      </c>
      <c r="L19" s="20" t="s">
        <v>31</v>
      </c>
      <c r="M19" s="12" t="s">
        <v>29</v>
      </c>
      <c r="N19" s="1">
        <v>62.197700500488281</v>
      </c>
      <c r="O19" s="1">
        <v>34.560420989990234</v>
      </c>
      <c r="P19" s="1">
        <v>62.197700500488281</v>
      </c>
      <c r="Q19" s="13" t="s">
        <v>29</v>
      </c>
      <c r="R19" s="1"/>
    </row>
    <row r="20" spans="1:18">
      <c r="A20" s="5" t="s">
        <v>18</v>
      </c>
      <c r="B20" s="12">
        <v>33.261512756347656</v>
      </c>
      <c r="C20" s="6">
        <v>66.31182861328125</v>
      </c>
      <c r="D20" s="7">
        <v>34.648265838623047</v>
      </c>
      <c r="E20" s="7">
        <v>65.863662719726562</v>
      </c>
      <c r="F20" s="44">
        <f t="shared" si="0"/>
        <v>33.954889297485352</v>
      </c>
      <c r="G20" s="21">
        <v>31.607189178466797</v>
      </c>
      <c r="H20" s="9">
        <v>31.521060943603516</v>
      </c>
      <c r="I20" s="8">
        <f t="shared" si="1"/>
        <v>31.564125061035156</v>
      </c>
      <c r="J20" s="6" t="s">
        <v>29</v>
      </c>
      <c r="K20" s="7" t="s">
        <v>29</v>
      </c>
      <c r="L20" s="20" t="s">
        <v>31</v>
      </c>
      <c r="M20" s="33">
        <v>35.031627655029297</v>
      </c>
      <c r="N20" s="1">
        <v>89.610946655273438</v>
      </c>
      <c r="O20" s="1">
        <v>36.983394622802734</v>
      </c>
      <c r="P20" s="1">
        <v>84.545455932617188</v>
      </c>
      <c r="Q20" s="58">
        <f t="shared" si="2"/>
        <v>36.007511138916016</v>
      </c>
      <c r="R20" s="1"/>
    </row>
    <row r="21" spans="1:18">
      <c r="A21" s="5" t="s">
        <v>19</v>
      </c>
      <c r="B21" s="12" t="s">
        <v>29</v>
      </c>
      <c r="C21" s="6">
        <v>46.592498779296875</v>
      </c>
      <c r="D21" s="7" t="s">
        <v>29</v>
      </c>
      <c r="E21" s="7">
        <v>46.592498779296875</v>
      </c>
      <c r="F21" s="13" t="s">
        <v>29</v>
      </c>
      <c r="G21" s="21">
        <v>32.043861389160156</v>
      </c>
      <c r="H21" s="9">
        <v>31.551151275634766</v>
      </c>
      <c r="I21" s="8">
        <f t="shared" si="1"/>
        <v>31.797506332397461</v>
      </c>
      <c r="J21" s="6" t="s">
        <v>29</v>
      </c>
      <c r="K21" s="7" t="s">
        <v>29</v>
      </c>
      <c r="L21" s="20" t="s">
        <v>31</v>
      </c>
      <c r="M21" s="33">
        <v>33.283271789550781</v>
      </c>
      <c r="N21" s="1">
        <v>88.27008056640625</v>
      </c>
      <c r="O21" s="6" t="s">
        <v>29</v>
      </c>
      <c r="P21" s="1">
        <v>93.633537292480469</v>
      </c>
      <c r="Q21" s="13" t="s">
        <v>29</v>
      </c>
      <c r="R21" s="1"/>
    </row>
    <row r="22" spans="1:18">
      <c r="A22" s="5" t="s">
        <v>20</v>
      </c>
      <c r="B22" s="14" t="s">
        <v>29</v>
      </c>
      <c r="C22" s="3">
        <v>70.644111633300781</v>
      </c>
      <c r="D22" s="4">
        <v>34.688571929931641</v>
      </c>
      <c r="E22" s="4">
        <v>65.863662719726562</v>
      </c>
      <c r="F22" s="13" t="s">
        <v>29</v>
      </c>
      <c r="G22" s="22">
        <v>31.078466415405273</v>
      </c>
      <c r="H22" s="9">
        <v>31.247173309326172</v>
      </c>
      <c r="I22" s="50">
        <f t="shared" si="1"/>
        <v>31.162819862365723</v>
      </c>
      <c r="J22" s="6" t="s">
        <v>29</v>
      </c>
      <c r="K22" s="7" t="s">
        <v>29</v>
      </c>
      <c r="L22" s="23" t="s">
        <v>31</v>
      </c>
      <c r="M22" s="33">
        <v>31.591253280639648</v>
      </c>
      <c r="N22" s="1">
        <v>75.457366943359375</v>
      </c>
      <c r="O22" s="1">
        <v>32.056739807128906</v>
      </c>
      <c r="P22" s="1">
        <v>64.730445861816406</v>
      </c>
      <c r="Q22" s="58">
        <f t="shared" si="2"/>
        <v>31.823996543884277</v>
      </c>
      <c r="R22" s="1"/>
    </row>
    <row r="23" spans="1:18">
      <c r="A23" s="5" t="s">
        <v>21</v>
      </c>
      <c r="B23" s="14" t="s">
        <v>29</v>
      </c>
      <c r="C23" s="3">
        <v>46.592498779296875</v>
      </c>
      <c r="D23" s="4">
        <v>32.649673461914062</v>
      </c>
      <c r="E23" s="4">
        <v>66.31182861328125</v>
      </c>
      <c r="F23" s="13" t="s">
        <v>29</v>
      </c>
      <c r="G23" s="22">
        <v>32.044925689697266</v>
      </c>
      <c r="H23" s="9">
        <v>32.002769470214844</v>
      </c>
      <c r="I23" s="50">
        <f t="shared" si="1"/>
        <v>32.023847579956055</v>
      </c>
      <c r="J23" s="6" t="s">
        <v>29</v>
      </c>
      <c r="K23" s="7" t="s">
        <v>29</v>
      </c>
      <c r="L23" s="23" t="s">
        <v>31</v>
      </c>
      <c r="M23" s="33">
        <v>35.458885192871094</v>
      </c>
      <c r="N23" s="1">
        <v>93.3355712890625</v>
      </c>
      <c r="O23" s="1">
        <v>33.381793975830078</v>
      </c>
      <c r="P23" s="1">
        <v>84.396469116210938</v>
      </c>
      <c r="Q23" s="58">
        <f t="shared" si="2"/>
        <v>34.420339584350586</v>
      </c>
      <c r="R23" s="1"/>
    </row>
    <row r="24" spans="1:18">
      <c r="A24" s="10" t="s">
        <v>22</v>
      </c>
      <c r="B24" s="15">
        <v>33.649604797363281</v>
      </c>
      <c r="C24" s="16">
        <v>66.31182861328125</v>
      </c>
      <c r="D24" s="17" t="s">
        <v>29</v>
      </c>
      <c r="E24" s="17">
        <v>46.592498779296875</v>
      </c>
      <c r="F24" s="18" t="s">
        <v>29</v>
      </c>
      <c r="G24" s="24">
        <v>31.951313018798828</v>
      </c>
      <c r="H24" s="25">
        <v>31.836603164672852</v>
      </c>
      <c r="I24" s="51">
        <f t="shared" si="1"/>
        <v>31.89395809173584</v>
      </c>
      <c r="J24" s="26" t="s">
        <v>29</v>
      </c>
      <c r="K24" s="27" t="s">
        <v>29</v>
      </c>
      <c r="L24" s="28" t="s">
        <v>31</v>
      </c>
      <c r="M24" s="34">
        <v>28.638755798339844</v>
      </c>
      <c r="N24" s="35">
        <v>79.181991577148438</v>
      </c>
      <c r="O24" s="35">
        <v>28.51898193359375</v>
      </c>
      <c r="P24" s="35">
        <v>70.093910217285156</v>
      </c>
      <c r="Q24" s="59">
        <f t="shared" si="2"/>
        <v>28.578868865966797</v>
      </c>
      <c r="R24" s="1"/>
    </row>
    <row r="25" spans="1:18">
      <c r="B25" s="63" t="s">
        <v>34</v>
      </c>
      <c r="C25" s="64"/>
      <c r="D25" s="64"/>
      <c r="E25" s="64"/>
      <c r="F25" s="65"/>
      <c r="G25" s="63" t="s">
        <v>35</v>
      </c>
      <c r="H25" s="64"/>
      <c r="I25" s="65"/>
      <c r="J25" s="63" t="s">
        <v>36</v>
      </c>
      <c r="K25" s="64"/>
      <c r="L25" s="65"/>
      <c r="M25" s="63" t="s">
        <v>37</v>
      </c>
      <c r="N25" s="64"/>
      <c r="O25" s="64"/>
      <c r="P25" s="64"/>
      <c r="Q25" s="65"/>
    </row>
    <row r="26" spans="1:18">
      <c r="A26" s="57" t="s">
        <v>40</v>
      </c>
      <c r="B26" s="54"/>
      <c r="C26" s="54"/>
      <c r="D26" s="54"/>
    </row>
    <row r="27" spans="1:18">
      <c r="A27" s="56" t="s">
        <v>39</v>
      </c>
      <c r="B27" s="7"/>
      <c r="C27" s="11"/>
      <c r="D27" s="52"/>
    </row>
    <row r="28" spans="1:18">
      <c r="A28" s="55" t="s">
        <v>38</v>
      </c>
      <c r="B28" s="7"/>
      <c r="C28" s="11"/>
      <c r="D28" s="52"/>
    </row>
    <row r="29" spans="1:18">
      <c r="A29" s="7"/>
      <c r="B29" s="7"/>
      <c r="C29" s="11"/>
      <c r="D29" s="52"/>
    </row>
    <row r="30" spans="1:18">
      <c r="A30" s="53"/>
      <c r="B30" s="53"/>
      <c r="C30" s="53"/>
      <c r="D30" s="52"/>
    </row>
    <row r="31" spans="1:18">
      <c r="A31" s="52"/>
      <c r="B31" s="52"/>
      <c r="C31" s="52"/>
      <c r="D31" s="52"/>
    </row>
    <row r="32" spans="1:18">
      <c r="A32" s="52"/>
      <c r="B32" s="52"/>
      <c r="C32" s="52"/>
      <c r="D32" s="52"/>
    </row>
  </sheetData>
  <mergeCells count="8">
    <mergeCell ref="M1:Q1"/>
    <mergeCell ref="B1:F1"/>
    <mergeCell ref="G1:I1"/>
    <mergeCell ref="J1:L1"/>
    <mergeCell ref="B25:F25"/>
    <mergeCell ref="G25:I25"/>
    <mergeCell ref="J25:L25"/>
    <mergeCell ref="M25:Q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2019-02-26T15:29:10Z</dcterms:created>
  <dcterms:modified xsi:type="dcterms:W3CDTF">2019-12-18T14:02:43Z</dcterms:modified>
</cp:coreProperties>
</file>