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60"/>
  </bookViews>
  <sheets>
    <sheet name="Additional file 3 Table S5" sheetId="5" r:id="rId1"/>
    <sheet name="Additional file 3 Table S6" sheetId="6" r:id="rId2"/>
    <sheet name="Additional file 3 Table S7" sheetId="7" r:id="rId3"/>
  </sheets>
  <calcPr calcId="144525"/>
</workbook>
</file>

<file path=xl/calcChain.xml><?xml version="1.0" encoding="utf-8"?>
<calcChain xmlns="http://schemas.openxmlformats.org/spreadsheetml/2006/main">
  <c r="F61" i="6" l="1"/>
  <c r="F60" i="6"/>
  <c r="F59" i="6"/>
  <c r="F58" i="6"/>
  <c r="F57" i="6"/>
  <c r="F56" i="6"/>
  <c r="F55" i="6"/>
  <c r="F54" i="6"/>
  <c r="F53" i="6"/>
  <c r="F52" i="6"/>
  <c r="F51" i="6"/>
  <c r="F50" i="6"/>
  <c r="F49" i="6"/>
  <c r="C49" i="6"/>
  <c r="F48" i="6"/>
  <c r="F47" i="6"/>
  <c r="C47" i="6"/>
  <c r="F46" i="6"/>
  <c r="F45" i="6"/>
  <c r="F44" i="6"/>
  <c r="F43" i="6"/>
  <c r="F42" i="6"/>
  <c r="F41" i="6"/>
  <c r="F40" i="6"/>
  <c r="F39" i="6"/>
  <c r="C39" i="6"/>
  <c r="F38" i="6"/>
  <c r="F37" i="6"/>
  <c r="F36" i="6"/>
  <c r="C36" i="6"/>
  <c r="F35" i="6"/>
  <c r="C35" i="6"/>
  <c r="F34" i="6"/>
  <c r="F33" i="6"/>
  <c r="F32" i="6"/>
  <c r="F31" i="6"/>
  <c r="F30" i="6"/>
  <c r="C30" i="6"/>
  <c r="F29" i="6"/>
  <c r="C29" i="6"/>
  <c r="F28" i="6"/>
  <c r="F27" i="6"/>
  <c r="C27" i="6"/>
  <c r="F26" i="6"/>
  <c r="F25" i="6"/>
  <c r="F24" i="6"/>
  <c r="F23" i="6"/>
  <c r="F22" i="6"/>
  <c r="F21" i="6"/>
  <c r="F20" i="6"/>
  <c r="F19" i="6"/>
  <c r="C19" i="6"/>
  <c r="F18" i="6"/>
  <c r="F17" i="6"/>
  <c r="F16" i="6"/>
  <c r="F15" i="6"/>
  <c r="F14" i="6"/>
  <c r="F13" i="6"/>
  <c r="C13" i="6"/>
  <c r="F12" i="6"/>
  <c r="F11" i="6"/>
  <c r="F10" i="6"/>
  <c r="C10" i="6"/>
  <c r="F9" i="6"/>
  <c r="F8" i="6"/>
  <c r="F7" i="6"/>
  <c r="C7" i="6"/>
  <c r="F6" i="6"/>
  <c r="F5" i="6"/>
  <c r="F4" i="6"/>
  <c r="F3" i="6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</calcChain>
</file>

<file path=xl/sharedStrings.xml><?xml version="1.0" encoding="utf-8"?>
<sst xmlns="http://schemas.openxmlformats.org/spreadsheetml/2006/main" count="563" uniqueCount="335">
  <si>
    <t>-</t>
  </si>
  <si>
    <t>miRNA ID</t>
  </si>
  <si>
    <r>
      <rPr>
        <sz val="12"/>
        <color theme="1"/>
        <rFont val="Times New Roman"/>
        <family val="1"/>
      </rPr>
      <t>Location (5</t>
    </r>
    <r>
      <rPr>
        <sz val="12"/>
        <color theme="1"/>
        <rFont val="宋体"/>
        <family val="3"/>
        <charset val="134"/>
      </rPr>
      <t>′</t>
    </r>
    <r>
      <rPr>
        <sz val="12"/>
        <color theme="1"/>
        <rFont val="Times New Roman"/>
        <family val="1"/>
      </rPr>
      <t>- 3</t>
    </r>
    <r>
      <rPr>
        <sz val="12"/>
        <color theme="1"/>
        <rFont val="宋体"/>
        <family val="3"/>
        <charset val="134"/>
      </rPr>
      <t>′</t>
    </r>
    <r>
      <rPr>
        <sz val="12"/>
        <color theme="1"/>
        <rFont val="Times New Roman"/>
        <family val="1"/>
      </rPr>
      <t>)</t>
    </r>
  </si>
  <si>
    <t>Read count</t>
  </si>
  <si>
    <t>Family</t>
  </si>
  <si>
    <t>mature sequence(5'-3')</t>
  </si>
  <si>
    <t>Length</t>
  </si>
  <si>
    <t>tpi-miR-277a-3p</t>
  </si>
  <si>
    <t>Tsm_contig_00002: 355,714–355,736/+</t>
  </si>
  <si>
    <t>miR-277</t>
  </si>
  <si>
    <t>UAAAUGCAUUUUCUGGCCCGUA</t>
  </si>
  <si>
    <t>tpi-miR-10a-5p</t>
  </si>
  <si>
    <t>Tsm_contig_00001: 733,585–733,607/−</t>
  </si>
  <si>
    <t>miR-10</t>
  </si>
  <si>
    <t>CACCCUGUAGACCCGAGUUUGA</t>
  </si>
  <si>
    <t>tpi-miR-71-5p</t>
  </si>
  <si>
    <t>Tsm_contig_01703: 2,152–2,173/+</t>
  </si>
  <si>
    <t>miR-71</t>
  </si>
  <si>
    <t>UGAAAGACGAUGGUAGUGAGA</t>
  </si>
  <si>
    <t>tpi-miR-9-5p</t>
  </si>
  <si>
    <t>Tsm_contig_00972: 16,152–16,174/−</t>
  </si>
  <si>
    <t>miR-9</t>
  </si>
  <si>
    <t>UCUUUGGUUAUCUAGCUGUGUG</t>
  </si>
  <si>
    <t>tpi-miR-3479a-3p</t>
  </si>
  <si>
    <t>Tsm_contig_00022: 149,861–149,883/−</t>
  </si>
  <si>
    <t>miR-3479</t>
  </si>
  <si>
    <t>UAUUGCACGUUCUUUCGCCAUC</t>
  </si>
  <si>
    <t>tpi-miR-125-3p</t>
  </si>
  <si>
    <t>Tsm_contig_00587: 14,172–14,194/+</t>
  </si>
  <si>
    <t>miR-125</t>
  </si>
  <si>
    <t>CAACUCUAAUGUCCCGGGUUAU</t>
  </si>
  <si>
    <t>tpi-miR-4989-5p</t>
  </si>
  <si>
    <t>Tsm_contig_00002: 355,528–355,548/+</t>
  </si>
  <si>
    <t>miR-4989</t>
  </si>
  <si>
    <t>UGGGUAGUCGUUGCAUUUCC</t>
  </si>
  <si>
    <t>tpi-miR-4989-3p</t>
  </si>
  <si>
    <t>Tsm_contig_00002: 355,581–355,602/+</t>
  </si>
  <si>
    <t>AAAAUGCACCAACUAUCUGAGA</t>
  </si>
  <si>
    <t>tpi-let-7-5p</t>
  </si>
  <si>
    <t>Tsm_contig_01305: 3,818–3,839/−</t>
  </si>
  <si>
    <t>let-7</t>
  </si>
  <si>
    <t>UGAGGUAGUGUUUCGAAUGUCU</t>
  </si>
  <si>
    <t>tpi-miR-124a-3p</t>
  </si>
  <si>
    <t>Tsm_contig_02167: 4,346–4,366/+</t>
  </si>
  <si>
    <t>miR-124</t>
  </si>
  <si>
    <t>UAAGGCACGCGGUGAAUGCCA</t>
  </si>
  <si>
    <t>tpi-miR-61-3p</t>
  </si>
  <si>
    <t>Tsm_contig_00547: 54,161–54,183/+</t>
  </si>
  <si>
    <t>miR-61</t>
  </si>
  <si>
    <t>UGACUAGAAAGAGCACUCACAUCC</t>
  </si>
  <si>
    <t>tpi-miR-2a-3p</t>
  </si>
  <si>
    <t>Tsm_contig_00316: 47,939–47,960/+</t>
  </si>
  <si>
    <t>miR-2</t>
  </si>
  <si>
    <t>AAUCACAGCCCUGCUUGGAACC</t>
  </si>
  <si>
    <t>tpi-miR-219-5p</t>
  </si>
  <si>
    <t>Tsm_contig_03098: 2,169–2,191/−</t>
  </si>
  <si>
    <t>miR-219</t>
  </si>
  <si>
    <t>UGAUUGUCCAUUCGCAUUUCUUG</t>
  </si>
  <si>
    <t>tpi-miR-190-5p</t>
  </si>
  <si>
    <t>Tsm_contig_00076: 133,403–133,425/−</t>
  </si>
  <si>
    <t>miR-190</t>
  </si>
  <si>
    <t>AGAUAUGUUUGGGUUACUUGGUG</t>
  </si>
  <si>
    <t>tpi-miR-61-5p</t>
  </si>
  <si>
    <t>Tsm_contig_00547: 54,108–54,131/+</t>
  </si>
  <si>
    <t>CGUGAGGCCCUUUCUUGUGCAUG</t>
  </si>
  <si>
    <t>tpi-miR-7-5p</t>
  </si>
  <si>
    <t>Tsm_contig_00222: 106,111–106,133/−</t>
  </si>
  <si>
    <t>miR-7</t>
  </si>
  <si>
    <t>UGGAAGACUGGUGAUAUGUUGU</t>
  </si>
  <si>
    <t>tpi-miR-7b-5p</t>
  </si>
  <si>
    <t>Tsm_contig_00022: 155,589–155,613/+</t>
  </si>
  <si>
    <t>UGGAAGACUUGUGAUUAGAUUGUU</t>
  </si>
  <si>
    <t>tpi-miR-745-3p</t>
  </si>
  <si>
    <t>Tsm_contig_00001: 902–924/+</t>
  </si>
  <si>
    <t>miR-745</t>
  </si>
  <si>
    <t>UGCUGCCUGGUAAGAGCUGUGA</t>
  </si>
  <si>
    <t>tpi-bantam-3p</t>
  </si>
  <si>
    <t>Tsm_contig_00288: 81,898–81,920/−</t>
  </si>
  <si>
    <t>bantam</t>
  </si>
  <si>
    <t>UGAGAUCGCGAUUACAGCUGAU</t>
  </si>
  <si>
    <t>tpi-miR-1-5p</t>
  </si>
  <si>
    <t>Tsm_contig_00015: 112,264–112,284/+</t>
  </si>
  <si>
    <t>miR-1</t>
  </si>
  <si>
    <t>UGGAAUGUUGUGAAGUAUGU</t>
  </si>
  <si>
    <t>tpi-miR-2162-3p</t>
  </si>
  <si>
    <t>Tsm_contig_00907: 20,879–20,900/+</t>
  </si>
  <si>
    <t>miR-2162</t>
  </si>
  <si>
    <t>UAUUAUGCAACUUUUCACUCC</t>
  </si>
  <si>
    <t>tpi-miR-2c-3p</t>
  </si>
  <si>
    <t>Tsm_contig_01703: 2,286–2,306/+</t>
  </si>
  <si>
    <t>UCACAGCCAAUAUUGAUGAA</t>
  </si>
  <si>
    <t>tpi-let-7-3p</t>
  </si>
  <si>
    <t>Tsm_contig_01305: 3,783–3,806/−</t>
  </si>
  <si>
    <t>ACAUCCGUUUCACUAUCUGCAUA</t>
  </si>
  <si>
    <t>tpi-miR-124b-3p</t>
  </si>
  <si>
    <t>Tsm_contig_00021:132,917–132,937/−</t>
  </si>
  <si>
    <t>UAAGGCACGCGGUGAAUACC</t>
  </si>
  <si>
    <t>tpi-miR-133-3p</t>
  </si>
  <si>
    <t>Tsm_contig_00013: 123,944–123,965/+</t>
  </si>
  <si>
    <t>miR-133</t>
  </si>
  <si>
    <t>UUGGUCCCCAUUAACCAGCCGC</t>
  </si>
  <si>
    <t>tpi-miR-71-3p</t>
  </si>
  <si>
    <t>Tsm_contig_01703: 2,205–2,228/+</t>
  </si>
  <si>
    <t>UCUUGCUACUCCGUCUUUUCCU</t>
  </si>
  <si>
    <t>tpi-miR-87-3p</t>
  </si>
  <si>
    <t>Tsm_contig_00047: 21,990–22,011/+</t>
  </si>
  <si>
    <t>miR-87</t>
  </si>
  <si>
    <t>GUGAGCAAAGUUUCAGGUGUUC</t>
  </si>
  <si>
    <t>tpi-miR-184-3p</t>
  </si>
  <si>
    <t>Tsm_contig_00173: 108,768–108,790/+</t>
  </si>
  <si>
    <t>miR-184</t>
  </si>
  <si>
    <t>GGGACGGAAGUCUGAAAGGUUU</t>
  </si>
  <si>
    <t>tpi-miR-7b-3p</t>
  </si>
  <si>
    <t>Tsm_contig_00022: 155,642–155,663/+</t>
  </si>
  <si>
    <t>CAACUAUCACGGUCUUCCAAG</t>
  </si>
  <si>
    <t>tpi-bantam-5p</t>
  </si>
  <si>
    <t>Tsm_contig_00288: 81,944–81,966/−</t>
  </si>
  <si>
    <t>CGGCUUUUCUCGCGUUCUGAGA</t>
  </si>
  <si>
    <t>tpi-miR-2d-3p</t>
  </si>
  <si>
    <t>Tsm_contig_01703: 2,250–2,270/−</t>
  </si>
  <si>
    <t>UACAGGCAAUGUUGACGACG</t>
  </si>
  <si>
    <t>tpi-miR-307-3p</t>
  </si>
  <si>
    <t>Tsm_contig_02301: 4,350–4,373/−</t>
  </si>
  <si>
    <t>miR-307</t>
  </si>
  <si>
    <t>UCACAACCUACUUGAUUGAGG</t>
  </si>
  <si>
    <t>tpi-miR-153-3p</t>
  </si>
  <si>
    <t>Tsm_contig_00050: 147,636–147,658/−</t>
  </si>
  <si>
    <t>miR-153</t>
  </si>
  <si>
    <t>UUGCAUAGUCUCAUAAGUGCCA</t>
  </si>
  <si>
    <t>tpi-miR-281-3p</t>
  </si>
  <si>
    <t>Tsm_contig_00278: 50,132–50,154/+</t>
  </si>
  <si>
    <t>miR-281</t>
  </si>
  <si>
    <t>UGUCAUGGAGUUGCUCUCUAUA</t>
  </si>
  <si>
    <t>tpi-miR-36a-3p</t>
  </si>
  <si>
    <t>Tsm_contig_00495: 44,929–44,951/−</t>
  </si>
  <si>
    <t>miR-36</t>
  </si>
  <si>
    <t>UCACCGGGUAGACAUUCCUUGC</t>
  </si>
  <si>
    <t>tpi-miR-277b-3p</t>
  </si>
  <si>
    <t>Tsm_contig_00002: 355,714–355,733/+</t>
  </si>
  <si>
    <t>UAAAUGCAAAAUAUCUGGUUAUG</t>
  </si>
  <si>
    <t>tpi-miR-87-5p</t>
  </si>
  <si>
    <t>Tsm_contig_00047: 21,917–21,939/+</t>
  </si>
  <si>
    <t>CCACCUGUCAUUUUGCUCGAACC</t>
  </si>
  <si>
    <t>tpi-miR-10293-3p</t>
  </si>
  <si>
    <t>Tsm_contig_00406: 472–495/−</t>
  </si>
  <si>
    <t>miR-10293</t>
  </si>
  <si>
    <t>UAAUUCGAGUCAACAGGGUCGUU</t>
  </si>
  <si>
    <t>tpi-miR-2c-5p</t>
  </si>
  <si>
    <t>Tsm_contig_01703: 2,252–2,274/+</t>
  </si>
  <si>
    <t>UCGUCAACAUUGCCUGUAGACA</t>
  </si>
  <si>
    <t>tpi-miR-2162-5p</t>
  </si>
  <si>
    <t>AGUGGAUUUGUUGCAUAUUAUAC</t>
  </si>
  <si>
    <t>tpi-miR-2b-3p</t>
  </si>
  <si>
    <t>Tsm_contig_01703: 2,388–2,412/+</t>
  </si>
  <si>
    <t>UAUCACAGCCCUGCUUGGGACA</t>
  </si>
  <si>
    <r>
      <rPr>
        <sz val="22"/>
        <color theme="1"/>
        <rFont val="Times New Roman"/>
        <family val="1"/>
      </rPr>
      <t xml:space="preserve">Table S6 miRNAs identified in metacestodes of </t>
    </r>
    <r>
      <rPr>
        <i/>
        <sz val="22"/>
        <color theme="1"/>
        <rFont val="Times New Roman"/>
        <family val="1"/>
      </rPr>
      <t>C. pisiformis</t>
    </r>
  </si>
  <si>
    <t>GUGAGCAAAGUUUCAGGUGU</t>
  </si>
  <si>
    <t>Tsm_contig_00022: 149,946–149,968/−</t>
  </si>
  <si>
    <t>Tsm_contig_003098: 2,169–2,191/−</t>
  </si>
  <si>
    <t>tpi-miR-125-5p</t>
  </si>
  <si>
    <t>Tsm_contig_00587: 14,119–14,140/+</t>
  </si>
  <si>
    <t>UCCCUGAGACCCUAGAGUUGUC</t>
  </si>
  <si>
    <t>tpi-miR-96-5p</t>
  </si>
  <si>
    <t>Tsm_contig_00412: 68,658–68,679/+</t>
  </si>
  <si>
    <t>miR-96</t>
  </si>
  <si>
    <t>AUUGGCACUUUUGGAAUUGUC</t>
  </si>
  <si>
    <t>tpi-miR-190-3p</t>
  </si>
  <si>
    <t>Tsm_contig_00076: 133,364–133,383/−</t>
  </si>
  <si>
    <t>CCAGUGACCAAACAUAUUC</t>
  </si>
  <si>
    <t>tpi-miR-3479a-5p</t>
  </si>
  <si>
    <t>Tsm_contig_00022: 149,893–149,916/−</t>
  </si>
  <si>
    <t>CGGUGAAAGUUUAUGCAUUUA</t>
  </si>
  <si>
    <t>tpi-miR-9-3p</t>
  </si>
  <si>
    <t>Tsm_contig_00972: 16,205–16,228/−</t>
  </si>
  <si>
    <t>CAAGGCUAGAUUUCCAAACAAA</t>
  </si>
  <si>
    <t>tpi-miR-2a-5p</t>
  </si>
  <si>
    <t>Tsm_contig_00316: 47,886–47,908/+</t>
  </si>
  <si>
    <t>CGUUCCAGGGGGAUGUGAGUUUA</t>
  </si>
  <si>
    <t>tpi-miR-153-5p</t>
  </si>
  <si>
    <t>Tsm_contig_00050: 147,689–147,701/−</t>
  </si>
  <si>
    <t>AUGCUUACGAGACGUGCACUC</t>
  </si>
  <si>
    <t>tpi-miR-219-3p</t>
  </si>
  <si>
    <t>Tsm_contig_003098: 2,222–2,245/−</t>
  </si>
  <si>
    <t>AGAUGUGUGUAUGGGCAUCGCA</t>
  </si>
  <si>
    <t>tpi-miR-31-5p</t>
  </si>
  <si>
    <t>Tsm_contig_00183: 113,814–113,837/−</t>
  </si>
  <si>
    <t>miR-31</t>
  </si>
  <si>
    <t>UGGCAAGAUACUGGCGAAGCUGA</t>
  </si>
  <si>
    <t>tpi-miR-184-5p</t>
  </si>
  <si>
    <t>Tsm_contig_00173: 108,715–108,737/+</t>
  </si>
  <si>
    <t>ACCUAUCACACUUCAGUCC</t>
  </si>
  <si>
    <t>tpi-miR-307-5p</t>
  </si>
  <si>
    <t>Tsm_contig_02301: 4,403–4,424/−</t>
  </si>
  <si>
    <t>CCUCAUCCCGUGGGUUGAGCGAUG</t>
  </si>
  <si>
    <t>tpi-miR-2d-5p</t>
  </si>
  <si>
    <t>Tsm_contig_01703: 2,197–2,217/−</t>
  </si>
  <si>
    <t>CAUCAAUAUUGGCUGUGACAU</t>
  </si>
  <si>
    <t>tpi-miR-277b-5p</t>
  </si>
  <si>
    <t>Tsm_contig_00002: 355,661–355,684/+</t>
  </si>
  <si>
    <t>AGACCAGAUUUUGCAGUUUA</t>
  </si>
  <si>
    <t>tpi-miR-36b-3p</t>
  </si>
  <si>
    <t>Tsm_contig_00086: 22,153–22,175/−</t>
  </si>
  <si>
    <t>UCACCGGGUAGUUAUUACGCCU</t>
  </si>
  <si>
    <t>tpi-miR-36a-5p</t>
  </si>
  <si>
    <t>Tsm_contig_00495: 44,876–44,898/−</t>
  </si>
  <si>
    <t>ACGGAUUGUCCGUCCGGUAA</t>
  </si>
  <si>
    <t>tpi-miR-96-3p</t>
  </si>
  <si>
    <t>Tsm_contig_00412: 68,711–68,733/+</t>
  </si>
  <si>
    <t>GACGGUCUAAAAGUGCCGAACA</t>
  </si>
  <si>
    <t>tpi-miR-31-3p</t>
  </si>
  <si>
    <t>Tsm_contig_00183: 113,761–113,781/−</t>
  </si>
  <si>
    <t>AGCUUCGUCUGGUCUUGCUGCA</t>
  </si>
  <si>
    <t>tpi-miR-133-5p</t>
  </si>
  <si>
    <t>Tsm_contig_00015: 123,903–123,925/+</t>
  </si>
  <si>
    <t>GGCUGAUUUGUGGGGCUCAGAA</t>
  </si>
  <si>
    <r>
      <rPr>
        <sz val="22"/>
        <color theme="1"/>
        <rFont val="Times New Roman"/>
        <family val="1"/>
      </rPr>
      <t xml:space="preserve">Table S7 Newly discovered miRNAs in exosome-like vesicles and metacestodes of </t>
    </r>
    <r>
      <rPr>
        <i/>
        <sz val="22"/>
        <color theme="1"/>
        <rFont val="Times New Roman"/>
        <family val="1"/>
      </rPr>
      <t>C. pisiformis</t>
    </r>
  </si>
  <si>
    <t>Chromosome</t>
  </si>
  <si>
    <t>Strand</t>
  </si>
  <si>
    <t>Sequence(mature)</t>
  </si>
  <si>
    <t>Sequence(star)</t>
  </si>
  <si>
    <t>Start</t>
  </si>
  <si>
    <t>End</t>
  </si>
  <si>
    <t>Sequence(precursor)</t>
  </si>
  <si>
    <t>Tag info</t>
  </si>
  <si>
    <t>novel_mir1</t>
  </si>
  <si>
    <t>EG_S00077</t>
  </si>
  <si>
    <t>uggcggugguguugguggu</t>
  </si>
  <si>
    <t>ccccaccaccaccagc</t>
  </si>
  <si>
    <t>ccccaccaccaccagcagcagcaguguuguuggcggugguguugguggu</t>
  </si>
  <si>
    <t>tag57006_100,tag12057_12</t>
  </si>
  <si>
    <t>novel_mir2</t>
  </si>
  <si>
    <t>EG_S00133</t>
  </si>
  <si>
    <t>uugguggcucaaauggau</t>
  </si>
  <si>
    <t>uuuuuugagucccaagc</t>
  </si>
  <si>
    <t>uuuuuugagucccaagcuauguggcauuuugguggcucaaauggau</t>
  </si>
  <si>
    <t>tag31689_18</t>
  </si>
  <si>
    <t>novel_mir3</t>
  </si>
  <si>
    <t>EG_S00040</t>
  </si>
  <si>
    <t>+</t>
  </si>
  <si>
    <t>uggcgguggugaugguggu</t>
  </si>
  <si>
    <t>cacuacccaucgugucu</t>
  </si>
  <si>
    <t>cacuacccaucgugucuaagucaucaucacgcuccacuugugcgaggggugguggcgcuggcgguggugaugguggu</t>
  </si>
  <si>
    <t>tag43711_148,tag51642_510,tag55643_68</t>
  </si>
  <si>
    <t>novel_mir4</t>
  </si>
  <si>
    <t>EG_S00002</t>
  </si>
  <si>
    <t>uggcgguggcgguggagg</t>
  </si>
  <si>
    <t>cacauugaucaccaaua</t>
  </si>
  <si>
    <t>uggcgguggcgguggaggcaaugguggagaagcacauugaucaccaaua</t>
  </si>
  <si>
    <t>tag3681_22,tag63178_15,tag1414_182,tag69527_40</t>
  </si>
  <si>
    <t>novel_mir5</t>
  </si>
  <si>
    <t>EG_S00004</t>
  </si>
  <si>
    <t>cccaccgcugccaccacu</t>
  </si>
  <si>
    <t>aggaggcagugguggcg</t>
  </si>
  <si>
    <t>cccaccgcugccaccacuuccacccguucggggcgagggagaggaggcagugguggcg</t>
  </si>
  <si>
    <t>tag48560_73,tag49091_23958,tag40760_85,tag43035_28520,tag2087_11814,tag20902_38</t>
  </si>
  <si>
    <t>novel_mir6</t>
  </si>
  <si>
    <t>EG_S00095</t>
  </si>
  <si>
    <t>cgguggugguggaggagg</t>
  </si>
  <si>
    <t>accaccaccacuacugcc</t>
  </si>
  <si>
    <t>accaccaccacuacugccgcuaccgcccucaacuucacuuugagggaauggugaugauggcgguggugguggaggagg</t>
  </si>
  <si>
    <t>tag5351_722,tag29365_33,tag39553_15,tag18388_1183,tag51877_1642,tag54656_2361,tag34580_20,tag35039_559,tag74303_79,tag10110_37,tag24363_145</t>
  </si>
  <si>
    <t>novel_mir7</t>
  </si>
  <si>
    <t>EG_S00072</t>
  </si>
  <si>
    <t>gcggugguggugguggugg</t>
  </si>
  <si>
    <t>cucgcuccucccaccguuc</t>
  </si>
  <si>
    <t>cucgcuccucccaccguucccggcggugguggugguggugg</t>
  </si>
  <si>
    <t>tag20233_459,tag64651_561,tag34480_1489,tag54851_277,tag52014_384,tag31190_418,tag8280_6945,tag58623_860,tag276_40,tag24319_6722,tag22040_155,tag33141_149,tag32882_3788,tag64793_803,tag66035_3856,tag18257_92</t>
  </si>
  <si>
    <t>novel_mir8</t>
  </si>
  <si>
    <t>EG_S00024</t>
  </si>
  <si>
    <t>ugacuggcuggcuggcug</t>
  </si>
  <si>
    <t>guuaguuggcuucacc</t>
  </si>
  <si>
    <t>guuaguuggcuucaccgcugacuggcuggcuggcug</t>
  </si>
  <si>
    <t>tag4133_26</t>
  </si>
  <si>
    <t>EG_S00139</t>
  </si>
  <si>
    <t>auuggucaguuaguuggc</t>
  </si>
  <si>
    <t>auuggucaguuaguuggcuucaccgcugacuggcuggcuggcug</t>
  </si>
  <si>
    <t>novel_mir9</t>
  </si>
  <si>
    <t>EG_S00130</t>
  </si>
  <si>
    <t>gaagguguguccgcauggcagg</t>
  </si>
  <si>
    <t>uggcaguggaugcaacgugcug</t>
  </si>
  <si>
    <t>uggcaguggaugcaacgugcugucacgaccuugucgugugacagcagacaagguugcaagcagaagguguguccgcauggcagg</t>
  </si>
  <si>
    <t>tag65498_44,tag60141_300,tag11155_10,tag66709_29</t>
  </si>
  <si>
    <t>novel_mir10</t>
  </si>
  <si>
    <t>EG_S00006</t>
  </si>
  <si>
    <t>ucgaugguggccguggcggg</t>
  </si>
  <si>
    <t>agcggcgucuuccccucgagg</t>
  </si>
  <si>
    <t>ucgaugguggccguggcgggcacgcagccgcugcugcgaguuaagcggcgucuuccccucgagg</t>
  </si>
  <si>
    <t>tag6189_69</t>
  </si>
  <si>
    <t>novel_mir11</t>
  </si>
  <si>
    <t>EG_S00406</t>
  </si>
  <si>
    <t>uucguagguucgaauccu</t>
  </si>
  <si>
    <t>gaugcgaaugggcuacgagg</t>
  </si>
  <si>
    <t>uucguagguucgaauccuacuugcggcauguuuugugugcgugcaugggugagcagagaugcgaaugggcuacgagg</t>
  </si>
  <si>
    <t>tag42240_22,tag32460_15</t>
  </si>
  <si>
    <t>novel_mir12</t>
  </si>
  <si>
    <t>EG_S00170</t>
  </si>
  <si>
    <t>guggugguggugguggug</t>
  </si>
  <si>
    <t>cauccucgcuacucacacugcag</t>
  </si>
  <si>
    <t>gugguggugguggugguguuggugagggugguggauuuacagcaugacacuugugacacauccucgcuacucacacugcag</t>
  </si>
  <si>
    <t>tag61761_9496,tag42214_1753,tag70067_7866,tag23661_1324,tag63752_60</t>
  </si>
  <si>
    <t>novel_mir13</t>
  </si>
  <si>
    <t>EG_S00007</t>
  </si>
  <si>
    <t>gcccgcguggccuaaugga</t>
  </si>
  <si>
    <t>gaggaggcucguggggug</t>
  </si>
  <si>
    <t>gaggaggcucguggggugagcccgcguggccuaaugga</t>
  </si>
  <si>
    <t>tag13717_522,tag14549_6335,tag66638_805,tag40006_3522,tag16111_11,tag33311_295,tag13768_488,tag54593_168,tag8229_817</t>
  </si>
  <si>
    <t>novel_mir14</t>
  </si>
  <si>
    <t>ccuucguuucuuugccugcgc</t>
  </si>
  <si>
    <t>augggcggaaaaaaugcaggag</t>
  </si>
  <si>
    <t>ccuucguuucuuugccugcgcgcacgccugugcguaugggcggaaaaaaugcaggag</t>
  </si>
  <si>
    <t>novel_mir15</t>
  </si>
  <si>
    <t>EG_S00210</t>
  </si>
  <si>
    <t>guacaaagggcagggacguaau</t>
  </si>
  <si>
    <t>uaugacuugcgcuuacuagga</t>
  </si>
  <si>
    <t>guacaaagggcagggacguaaucagcgcaagcuuaugacuugcgcuuacuagga</t>
  </si>
  <si>
    <t>tag30701_17,tag66944_16,tag24678_12,tag70541_29,tag72915_22,tag62121_12,tag63876_20,tag70558_28,tag17371_96,tag52401_31,tag56763_43,tag8877_102,tag44192_94,tag841_120,tag5723_20,tag42979_70,tag21655_19,tag45109_32,tag29065_12,tag68124_34,tag34061_750,tag36703_43,tag52990_57,tag44839_22,tag46127_11,tag73501_236,tag28022_22,tag26894_12,tag70069_20,tag4878_13,tag9880_32,tag14515_16,tag63828_49,tag50452_20,tag49598_78,tag70999_42,tag37941_11,tag32966_65,tag63616_30,tag36602_25,tag14839_18,tag48733_62,tag50664_135,tag39153_85,tag37808_14,tag38698_161,tag33854_16,tag22805_12,tag36898_16,tag28044_266,tag15062_17,tag1316_56,tag24776_17,tag12883_23,tag25342_32,tag55992_19,tag11207_16,tag8932_82,tag61359_176,tag73830_122,tag34557_617,tag66071_393,tag69299_78,tag67417_65,tag41376_35,tag49680_16,tag72932_43,tag10226_28,tag44304_16,tag46549_89,tag5449_24,tag34633_68,tag70121_19,tag2965_16,tag7445_55,tag66741_55,tag14580_12,tag4009_23,tag62355_25,tag42223_38,tag10564_21,tag58033_230,tag27986_16,tag60358_21,tag64522_45,tag4012_123,tag30886_87,tag48638_495,tag29865_16,tag13044_19,tag67001_11,tag45408_57,tag3050_66,tag72987_44,tag47050_34,tag3415_49,tag1715_223,tag57851_16,tag42091_22,tag54632_147,tag66227_89,tag25144_20,tag20165_234,tag66078_171,tag40248_113,tag9197_27,tag57698_21,tag61078_17,tag32605_15,tag47568_11,tag37295_14,tag55339_17,tag15707_77,tag4705_35,tag32268_47,tag40272_32,tag38666_21,tag46522_20,tag42581_20,tag58319_274,tag11179_10,tag69844_56,tag20581_22,tag69915_14,tag69910_10,tag52717_200,tag20203_115,tag14204_39,tag33154_15,tag38877_311,tag47019_33,tag53853_114,tag38282_11,tag22030_28,tag49449_25,tag6297_30,tag49314_12,tag36019_11,tag70891_24,tag18701_31,tag67450_16,tag5343_37,tag8800_21,tag29196_13,tag223_29,tag5416_27,tag41242_76,tag44193_13,tag57900_252,tag4960_12</t>
  </si>
  <si>
    <t>novel_mir16</t>
  </si>
  <si>
    <t>EG_S00084</t>
  </si>
  <si>
    <t>agguagugauggcgguggug</t>
  </si>
  <si>
    <t>cccuccggcaucacucgucg</t>
  </si>
  <si>
    <t>agguagugauggcggugguggcgaaaccaaugcuccacccuccggcaucacucgucg</t>
  </si>
  <si>
    <t>tag7049_187,tag32496_61,tag71904_137,tag4896_285,tag74351_1325,tag38224_17,tag62688_118,tag55706_117</t>
  </si>
  <si>
    <t>novel_mir17</t>
  </si>
  <si>
    <t>acgucuguccgagcgucggc</t>
  </si>
  <si>
    <t>cgugccgucccgugc</t>
  </si>
  <si>
    <t>acgucuguccgagcgucggcuuauaaaccaucacugugugcaacgagcgguggcuggggagagugccgugccgucccgugc</t>
  </si>
  <si>
    <t>tag31393_11,tag23384_10,tag63371_72,tag68917_341,tag30931_125</t>
  </si>
  <si>
    <t>novel_mir18</t>
  </si>
  <si>
    <t>EG_S00380</t>
  </si>
  <si>
    <t>ugaucgcauugcuggcacg</t>
  </si>
  <si>
    <t>ugguucuuuugugacuuggc</t>
  </si>
  <si>
    <t>ugguucuuuugugacuuggccggucgccugguugaucgcauugcuggcacg</t>
  </si>
  <si>
    <t>tag7125_10,tag70049_17,tag35649_10</t>
  </si>
  <si>
    <r>
      <t xml:space="preserve">Note: tpi, </t>
    </r>
    <r>
      <rPr>
        <i/>
        <sz val="12"/>
        <color theme="1"/>
        <rFont val="Times New Roman"/>
        <family val="1"/>
      </rPr>
      <t>Taenia pisiformis</t>
    </r>
    <r>
      <rPr>
        <sz val="12"/>
        <color theme="1"/>
        <rFont val="Times New Roman"/>
        <family val="1"/>
      </rPr>
      <t>.</t>
    </r>
    <phoneticPr fontId="5" type="noConversion"/>
  </si>
  <si>
    <r>
      <t>Table S5 miRNAs identified in exosome-like vesicles of</t>
    </r>
    <r>
      <rPr>
        <i/>
        <sz val="22"/>
        <color theme="1"/>
        <rFont val="Times New Roman"/>
        <family val="1"/>
      </rPr>
      <t xml:space="preserve"> T. pisiformis cysticercus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</si>
</sst>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sz val="22"/>
      <color theme="1"/>
      <name val="Times New Roman"/>
      <family val="1"/>
    </font>
    <font>
      <sz val="12"/>
      <color theme="1"/>
      <name val="Times New Roman"/>
      <family val="1"/>
    </font>
    <font>
      <i/>
      <sz val="2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E6" sqref="E6"/>
    </sheetView>
  </sheetViews>
  <sheetFormatPr defaultColWidth="9" defaultRowHeight="13.5" x14ac:dyDescent="0.15"/>
  <cols>
    <col min="1" max="1" width="14.5" customWidth="1"/>
    <col min="2" max="2" width="38.625" customWidth="1"/>
    <col min="3" max="3" width="10.5" customWidth="1"/>
    <col min="5" max="5" width="34" customWidth="1"/>
  </cols>
  <sheetData>
    <row r="1" spans="1:6" ht="27.75" x14ac:dyDescent="0.4">
      <c r="A1" s="15" t="s">
        <v>334</v>
      </c>
      <c r="B1" s="15"/>
      <c r="C1" s="15"/>
      <c r="D1" s="15"/>
      <c r="E1" s="15"/>
      <c r="F1" s="15"/>
    </row>
    <row r="2" spans="1:6" ht="15.75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 ht="15.75" x14ac:dyDescent="0.25">
      <c r="A3" s="10" t="s">
        <v>7</v>
      </c>
      <c r="B3" s="10" t="s">
        <v>8</v>
      </c>
      <c r="C3" s="11">
        <v>182130</v>
      </c>
      <c r="D3" s="10" t="s">
        <v>9</v>
      </c>
      <c r="E3" s="10" t="s">
        <v>10</v>
      </c>
      <c r="F3" s="11">
        <f t="shared" ref="F3:F43" si="0">LEN(E3)</f>
        <v>22</v>
      </c>
    </row>
    <row r="4" spans="1:6" ht="15.75" x14ac:dyDescent="0.25">
      <c r="A4" s="10" t="s">
        <v>11</v>
      </c>
      <c r="B4" s="10" t="s">
        <v>12</v>
      </c>
      <c r="C4" s="11">
        <v>28517</v>
      </c>
      <c r="D4" s="10" t="s">
        <v>13</v>
      </c>
      <c r="E4" s="10" t="s">
        <v>14</v>
      </c>
      <c r="F4" s="11">
        <f t="shared" si="0"/>
        <v>22</v>
      </c>
    </row>
    <row r="5" spans="1:6" ht="15.75" x14ac:dyDescent="0.25">
      <c r="A5" s="10" t="s">
        <v>15</v>
      </c>
      <c r="B5" s="10" t="s">
        <v>16</v>
      </c>
      <c r="C5" s="11">
        <v>16948.666666666701</v>
      </c>
      <c r="D5" s="10" t="s">
        <v>17</v>
      </c>
      <c r="E5" s="10" t="s">
        <v>18</v>
      </c>
      <c r="F5" s="11">
        <f t="shared" si="0"/>
        <v>21</v>
      </c>
    </row>
    <row r="6" spans="1:6" ht="15.75" x14ac:dyDescent="0.25">
      <c r="A6" s="10" t="s">
        <v>19</v>
      </c>
      <c r="B6" s="10" t="s">
        <v>20</v>
      </c>
      <c r="C6" s="11">
        <v>16472</v>
      </c>
      <c r="D6" s="10" t="s">
        <v>21</v>
      </c>
      <c r="E6" s="10" t="s">
        <v>22</v>
      </c>
      <c r="F6" s="11">
        <f t="shared" si="0"/>
        <v>22</v>
      </c>
    </row>
    <row r="7" spans="1:6" ht="15.75" x14ac:dyDescent="0.25">
      <c r="A7" s="10" t="s">
        <v>23</v>
      </c>
      <c r="B7" s="10" t="s">
        <v>24</v>
      </c>
      <c r="C7" s="11">
        <v>10764.333333333299</v>
      </c>
      <c r="D7" s="10" t="s">
        <v>25</v>
      </c>
      <c r="E7" s="10" t="s">
        <v>26</v>
      </c>
      <c r="F7" s="11">
        <f t="shared" si="0"/>
        <v>22</v>
      </c>
    </row>
    <row r="8" spans="1:6" ht="15.75" x14ac:dyDescent="0.25">
      <c r="A8" s="10" t="s">
        <v>27</v>
      </c>
      <c r="B8" s="10" t="s">
        <v>28</v>
      </c>
      <c r="C8" s="11">
        <v>2155.3333333333298</v>
      </c>
      <c r="D8" s="10" t="s">
        <v>29</v>
      </c>
      <c r="E8" s="10" t="s">
        <v>30</v>
      </c>
      <c r="F8" s="11">
        <f t="shared" si="0"/>
        <v>22</v>
      </c>
    </row>
    <row r="9" spans="1:6" ht="15.75" x14ac:dyDescent="0.25">
      <c r="A9" s="10" t="s">
        <v>31</v>
      </c>
      <c r="B9" s="10" t="s">
        <v>32</v>
      </c>
      <c r="C9" s="11">
        <v>2142</v>
      </c>
      <c r="D9" s="10" t="s">
        <v>33</v>
      </c>
      <c r="E9" s="10" t="s">
        <v>34</v>
      </c>
      <c r="F9" s="11">
        <f t="shared" si="0"/>
        <v>20</v>
      </c>
    </row>
    <row r="10" spans="1:6" ht="15.75" x14ac:dyDescent="0.25">
      <c r="A10" s="10" t="s">
        <v>35</v>
      </c>
      <c r="B10" s="10" t="s">
        <v>36</v>
      </c>
      <c r="C10" s="11">
        <v>1912.6666666666699</v>
      </c>
      <c r="D10" s="10" t="s">
        <v>33</v>
      </c>
      <c r="E10" s="10" t="s">
        <v>37</v>
      </c>
      <c r="F10" s="11">
        <f t="shared" si="0"/>
        <v>22</v>
      </c>
    </row>
    <row r="11" spans="1:6" ht="15.75" x14ac:dyDescent="0.25">
      <c r="A11" s="10" t="s">
        <v>38</v>
      </c>
      <c r="B11" s="10" t="s">
        <v>39</v>
      </c>
      <c r="C11" s="11">
        <v>1825.6666666666699</v>
      </c>
      <c r="D11" s="10" t="s">
        <v>40</v>
      </c>
      <c r="E11" s="10" t="s">
        <v>41</v>
      </c>
      <c r="F11" s="11">
        <f t="shared" si="0"/>
        <v>22</v>
      </c>
    </row>
    <row r="12" spans="1:6" ht="15.75" x14ac:dyDescent="0.25">
      <c r="A12" s="10" t="s">
        <v>42</v>
      </c>
      <c r="B12" s="10" t="s">
        <v>43</v>
      </c>
      <c r="C12" s="11">
        <v>1364.6666666666699</v>
      </c>
      <c r="D12" s="10" t="s">
        <v>44</v>
      </c>
      <c r="E12" s="10" t="s">
        <v>45</v>
      </c>
      <c r="F12" s="11">
        <f t="shared" si="0"/>
        <v>21</v>
      </c>
    </row>
    <row r="13" spans="1:6" ht="15.75" x14ac:dyDescent="0.25">
      <c r="A13" s="10" t="s">
        <v>46</v>
      </c>
      <c r="B13" s="10" t="s">
        <v>47</v>
      </c>
      <c r="C13" s="11">
        <v>1187.6666666666699</v>
      </c>
      <c r="D13" s="10" t="s">
        <v>48</v>
      </c>
      <c r="E13" s="10" t="s">
        <v>49</v>
      </c>
      <c r="F13" s="11">
        <f t="shared" si="0"/>
        <v>24</v>
      </c>
    </row>
    <row r="14" spans="1:6" ht="15.75" x14ac:dyDescent="0.25">
      <c r="A14" s="10" t="s">
        <v>50</v>
      </c>
      <c r="B14" s="10" t="s">
        <v>51</v>
      </c>
      <c r="C14" s="11">
        <v>1118.6666666666699</v>
      </c>
      <c r="D14" s="10" t="s">
        <v>52</v>
      </c>
      <c r="E14" s="10" t="s">
        <v>53</v>
      </c>
      <c r="F14" s="11">
        <f t="shared" si="0"/>
        <v>22</v>
      </c>
    </row>
    <row r="15" spans="1:6" ht="15.75" x14ac:dyDescent="0.25">
      <c r="A15" s="10" t="s">
        <v>54</v>
      </c>
      <c r="B15" s="10" t="s">
        <v>55</v>
      </c>
      <c r="C15" s="11">
        <v>994.66666666666697</v>
      </c>
      <c r="D15" s="10" t="s">
        <v>56</v>
      </c>
      <c r="E15" s="10" t="s">
        <v>57</v>
      </c>
      <c r="F15" s="11">
        <f t="shared" si="0"/>
        <v>23</v>
      </c>
    </row>
    <row r="16" spans="1:6" ht="15.75" x14ac:dyDescent="0.25">
      <c r="A16" s="10" t="s">
        <v>58</v>
      </c>
      <c r="B16" s="10" t="s">
        <v>59</v>
      </c>
      <c r="C16" s="11">
        <v>680.66666666666697</v>
      </c>
      <c r="D16" s="10" t="s">
        <v>60</v>
      </c>
      <c r="E16" s="10" t="s">
        <v>61</v>
      </c>
      <c r="F16" s="11">
        <f t="shared" si="0"/>
        <v>23</v>
      </c>
    </row>
    <row r="17" spans="1:6" ht="15.75" x14ac:dyDescent="0.25">
      <c r="A17" s="10" t="s">
        <v>62</v>
      </c>
      <c r="B17" s="10" t="s">
        <v>63</v>
      </c>
      <c r="C17" s="11">
        <v>618.33333333333303</v>
      </c>
      <c r="D17" s="10" t="s">
        <v>48</v>
      </c>
      <c r="E17" s="10" t="s">
        <v>64</v>
      </c>
      <c r="F17" s="11">
        <f t="shared" si="0"/>
        <v>23</v>
      </c>
    </row>
    <row r="18" spans="1:6" ht="15.75" x14ac:dyDescent="0.25">
      <c r="A18" s="10" t="s">
        <v>65</v>
      </c>
      <c r="B18" s="10" t="s">
        <v>66</v>
      </c>
      <c r="C18" s="11">
        <v>527.5</v>
      </c>
      <c r="D18" s="10" t="s">
        <v>67</v>
      </c>
      <c r="E18" s="10" t="s">
        <v>68</v>
      </c>
      <c r="F18" s="11">
        <f t="shared" si="0"/>
        <v>22</v>
      </c>
    </row>
    <row r="19" spans="1:6" ht="15.75" x14ac:dyDescent="0.25">
      <c r="A19" s="10" t="s">
        <v>69</v>
      </c>
      <c r="B19" s="10" t="s">
        <v>70</v>
      </c>
      <c r="C19" s="11">
        <v>386.66666666666703</v>
      </c>
      <c r="D19" s="10" t="s">
        <v>67</v>
      </c>
      <c r="E19" s="10" t="s">
        <v>71</v>
      </c>
      <c r="F19" s="11">
        <f t="shared" si="0"/>
        <v>24</v>
      </c>
    </row>
    <row r="20" spans="1:6" ht="15.75" x14ac:dyDescent="0.25">
      <c r="A20" s="10" t="s">
        <v>72</v>
      </c>
      <c r="B20" s="10" t="s">
        <v>73</v>
      </c>
      <c r="C20" s="11">
        <v>347</v>
      </c>
      <c r="D20" s="10" t="s">
        <v>74</v>
      </c>
      <c r="E20" s="10" t="s">
        <v>75</v>
      </c>
      <c r="F20" s="11">
        <f t="shared" si="0"/>
        <v>22</v>
      </c>
    </row>
    <row r="21" spans="1:6" ht="15.75" x14ac:dyDescent="0.25">
      <c r="A21" s="10" t="s">
        <v>76</v>
      </c>
      <c r="B21" s="10" t="s">
        <v>77</v>
      </c>
      <c r="C21" s="11">
        <v>328.66666666666703</v>
      </c>
      <c r="D21" s="10" t="s">
        <v>78</v>
      </c>
      <c r="E21" s="10" t="s">
        <v>79</v>
      </c>
      <c r="F21" s="11">
        <f t="shared" si="0"/>
        <v>22</v>
      </c>
    </row>
    <row r="22" spans="1:6" ht="15.75" x14ac:dyDescent="0.25">
      <c r="A22" s="10" t="s">
        <v>80</v>
      </c>
      <c r="B22" s="10" t="s">
        <v>81</v>
      </c>
      <c r="C22" s="11">
        <v>290</v>
      </c>
      <c r="D22" s="10" t="s">
        <v>82</v>
      </c>
      <c r="E22" s="10" t="s">
        <v>83</v>
      </c>
      <c r="F22" s="11">
        <f t="shared" si="0"/>
        <v>20</v>
      </c>
    </row>
    <row r="23" spans="1:6" ht="15.75" x14ac:dyDescent="0.25">
      <c r="A23" s="10" t="s">
        <v>84</v>
      </c>
      <c r="B23" s="10" t="s">
        <v>85</v>
      </c>
      <c r="C23" s="11">
        <v>197</v>
      </c>
      <c r="D23" s="10" t="s">
        <v>86</v>
      </c>
      <c r="E23" s="10" t="s">
        <v>87</v>
      </c>
      <c r="F23" s="11">
        <f t="shared" si="0"/>
        <v>21</v>
      </c>
    </row>
    <row r="24" spans="1:6" ht="15.75" x14ac:dyDescent="0.25">
      <c r="A24" s="10" t="s">
        <v>88</v>
      </c>
      <c r="B24" s="10" t="s">
        <v>89</v>
      </c>
      <c r="C24" s="11">
        <v>164.666666666667</v>
      </c>
      <c r="D24" s="10" t="s">
        <v>52</v>
      </c>
      <c r="E24" s="10" t="s">
        <v>90</v>
      </c>
      <c r="F24" s="11">
        <f t="shared" si="0"/>
        <v>20</v>
      </c>
    </row>
    <row r="25" spans="1:6" ht="15.75" x14ac:dyDescent="0.25">
      <c r="A25" s="10" t="s">
        <v>91</v>
      </c>
      <c r="B25" s="10" t="s">
        <v>92</v>
      </c>
      <c r="C25" s="11">
        <v>138</v>
      </c>
      <c r="D25" s="10" t="s">
        <v>40</v>
      </c>
      <c r="E25" s="10" t="s">
        <v>93</v>
      </c>
      <c r="F25" s="11">
        <f t="shared" si="0"/>
        <v>23</v>
      </c>
    </row>
    <row r="26" spans="1:6" ht="15.75" x14ac:dyDescent="0.25">
      <c r="A26" s="10" t="s">
        <v>94</v>
      </c>
      <c r="B26" s="10" t="s">
        <v>95</v>
      </c>
      <c r="C26" s="11">
        <v>129.666666666667</v>
      </c>
      <c r="D26" s="10" t="s">
        <v>44</v>
      </c>
      <c r="E26" s="10" t="s">
        <v>96</v>
      </c>
      <c r="F26" s="11">
        <f t="shared" si="0"/>
        <v>20</v>
      </c>
    </row>
    <row r="27" spans="1:6" ht="15.75" x14ac:dyDescent="0.25">
      <c r="A27" s="10" t="s">
        <v>97</v>
      </c>
      <c r="B27" s="10" t="s">
        <v>98</v>
      </c>
      <c r="C27" s="11">
        <v>66</v>
      </c>
      <c r="D27" s="10" t="s">
        <v>99</v>
      </c>
      <c r="E27" s="10" t="s">
        <v>100</v>
      </c>
      <c r="F27" s="11">
        <f t="shared" si="0"/>
        <v>22</v>
      </c>
    </row>
    <row r="28" spans="1:6" ht="15.75" x14ac:dyDescent="0.25">
      <c r="A28" s="10" t="s">
        <v>101</v>
      </c>
      <c r="B28" s="10" t="s">
        <v>102</v>
      </c>
      <c r="C28" s="11">
        <v>66</v>
      </c>
      <c r="D28" s="10" t="s">
        <v>17</v>
      </c>
      <c r="E28" s="10" t="s">
        <v>103</v>
      </c>
      <c r="F28" s="11">
        <f t="shared" si="0"/>
        <v>22</v>
      </c>
    </row>
    <row r="29" spans="1:6" ht="15.75" x14ac:dyDescent="0.25">
      <c r="A29" s="10" t="s">
        <v>104</v>
      </c>
      <c r="B29" s="10" t="s">
        <v>105</v>
      </c>
      <c r="C29" s="11">
        <v>63</v>
      </c>
      <c r="D29" s="10" t="s">
        <v>106</v>
      </c>
      <c r="E29" s="10" t="s">
        <v>107</v>
      </c>
      <c r="F29" s="11">
        <f t="shared" si="0"/>
        <v>22</v>
      </c>
    </row>
    <row r="30" spans="1:6" ht="15.75" x14ac:dyDescent="0.25">
      <c r="A30" s="10" t="s">
        <v>108</v>
      </c>
      <c r="B30" s="10" t="s">
        <v>109</v>
      </c>
      <c r="C30" s="11">
        <v>57</v>
      </c>
      <c r="D30" s="10" t="s">
        <v>110</v>
      </c>
      <c r="E30" s="10" t="s">
        <v>111</v>
      </c>
      <c r="F30" s="11">
        <f t="shared" si="0"/>
        <v>22</v>
      </c>
    </row>
    <row r="31" spans="1:6" ht="15.75" x14ac:dyDescent="0.25">
      <c r="A31" s="10" t="s">
        <v>112</v>
      </c>
      <c r="B31" s="10" t="s">
        <v>113</v>
      </c>
      <c r="C31" s="11">
        <v>41.6666666666667</v>
      </c>
      <c r="D31" s="10" t="s">
        <v>67</v>
      </c>
      <c r="E31" s="10" t="s">
        <v>114</v>
      </c>
      <c r="F31" s="11">
        <f t="shared" si="0"/>
        <v>21</v>
      </c>
    </row>
    <row r="32" spans="1:6" ht="15.75" x14ac:dyDescent="0.25">
      <c r="A32" s="10" t="s">
        <v>115</v>
      </c>
      <c r="B32" s="10" t="s">
        <v>116</v>
      </c>
      <c r="C32" s="11">
        <v>33</v>
      </c>
      <c r="D32" s="10" t="s">
        <v>78</v>
      </c>
      <c r="E32" s="10" t="s">
        <v>117</v>
      </c>
      <c r="F32" s="11">
        <f t="shared" si="0"/>
        <v>22</v>
      </c>
    </row>
    <row r="33" spans="1:6" ht="15.75" x14ac:dyDescent="0.25">
      <c r="A33" s="10" t="s">
        <v>118</v>
      </c>
      <c r="B33" s="10" t="s">
        <v>119</v>
      </c>
      <c r="C33" s="11">
        <v>31</v>
      </c>
      <c r="D33" s="10" t="s">
        <v>52</v>
      </c>
      <c r="E33" s="10" t="s">
        <v>120</v>
      </c>
      <c r="F33" s="11">
        <f t="shared" si="0"/>
        <v>20</v>
      </c>
    </row>
    <row r="34" spans="1:6" ht="15.75" x14ac:dyDescent="0.25">
      <c r="A34" s="10" t="s">
        <v>121</v>
      </c>
      <c r="B34" s="10" t="s">
        <v>122</v>
      </c>
      <c r="C34" s="11">
        <v>29</v>
      </c>
      <c r="D34" s="10" t="s">
        <v>123</v>
      </c>
      <c r="E34" s="10" t="s">
        <v>124</v>
      </c>
      <c r="F34" s="11">
        <f t="shared" si="0"/>
        <v>21</v>
      </c>
    </row>
    <row r="35" spans="1:6" ht="15.75" x14ac:dyDescent="0.25">
      <c r="A35" s="10" t="s">
        <v>125</v>
      </c>
      <c r="B35" s="10" t="s">
        <v>126</v>
      </c>
      <c r="C35" s="11">
        <v>24</v>
      </c>
      <c r="D35" s="10" t="s">
        <v>127</v>
      </c>
      <c r="E35" s="10" t="s">
        <v>128</v>
      </c>
      <c r="F35" s="11">
        <f t="shared" si="0"/>
        <v>22</v>
      </c>
    </row>
    <row r="36" spans="1:6" ht="15.75" x14ac:dyDescent="0.25">
      <c r="A36" s="10" t="s">
        <v>129</v>
      </c>
      <c r="B36" s="10" t="s">
        <v>130</v>
      </c>
      <c r="C36" s="11">
        <v>22.6666666666667</v>
      </c>
      <c r="D36" s="10" t="s">
        <v>131</v>
      </c>
      <c r="E36" s="10" t="s">
        <v>132</v>
      </c>
      <c r="F36" s="11">
        <f t="shared" si="0"/>
        <v>22</v>
      </c>
    </row>
    <row r="37" spans="1:6" ht="15.75" x14ac:dyDescent="0.25">
      <c r="A37" s="10" t="s">
        <v>133</v>
      </c>
      <c r="B37" s="10" t="s">
        <v>134</v>
      </c>
      <c r="C37" s="11">
        <v>16</v>
      </c>
      <c r="D37" s="10" t="s">
        <v>135</v>
      </c>
      <c r="E37" s="10" t="s">
        <v>136</v>
      </c>
      <c r="F37" s="11">
        <f t="shared" si="0"/>
        <v>22</v>
      </c>
    </row>
    <row r="38" spans="1:6" ht="15.75" x14ac:dyDescent="0.25">
      <c r="A38" s="10" t="s">
        <v>137</v>
      </c>
      <c r="B38" s="10" t="s">
        <v>138</v>
      </c>
      <c r="C38" s="11">
        <v>8.5</v>
      </c>
      <c r="D38" s="10" t="s">
        <v>9</v>
      </c>
      <c r="E38" s="10" t="s">
        <v>139</v>
      </c>
      <c r="F38" s="11">
        <f t="shared" si="0"/>
        <v>23</v>
      </c>
    </row>
    <row r="39" spans="1:6" ht="15.75" x14ac:dyDescent="0.25">
      <c r="A39" s="10" t="s">
        <v>140</v>
      </c>
      <c r="B39" s="10" t="s">
        <v>141</v>
      </c>
      <c r="C39" s="11">
        <v>5</v>
      </c>
      <c r="D39" s="10" t="s">
        <v>106</v>
      </c>
      <c r="E39" s="10" t="s">
        <v>142</v>
      </c>
      <c r="F39" s="11">
        <f t="shared" si="0"/>
        <v>23</v>
      </c>
    </row>
    <row r="40" spans="1:6" ht="15.75" x14ac:dyDescent="0.25">
      <c r="A40" s="10" t="s">
        <v>143</v>
      </c>
      <c r="B40" s="10" t="s">
        <v>144</v>
      </c>
      <c r="C40" s="11">
        <v>4.3333333333333304</v>
      </c>
      <c r="D40" s="10" t="s">
        <v>145</v>
      </c>
      <c r="E40" s="10" t="s">
        <v>146</v>
      </c>
      <c r="F40" s="11">
        <f t="shared" si="0"/>
        <v>23</v>
      </c>
    </row>
    <row r="41" spans="1:6" ht="15.75" x14ac:dyDescent="0.25">
      <c r="A41" s="10" t="s">
        <v>147</v>
      </c>
      <c r="B41" s="10" t="s">
        <v>148</v>
      </c>
      <c r="C41" s="11">
        <v>4.3333333333333304</v>
      </c>
      <c r="D41" s="10" t="s">
        <v>52</v>
      </c>
      <c r="E41" s="10" t="s">
        <v>149</v>
      </c>
      <c r="F41" s="11">
        <f t="shared" si="0"/>
        <v>22</v>
      </c>
    </row>
    <row r="42" spans="1:6" ht="15.75" x14ac:dyDescent="0.25">
      <c r="A42" s="10" t="s">
        <v>150</v>
      </c>
      <c r="B42" s="10" t="s">
        <v>85</v>
      </c>
      <c r="C42" s="11">
        <v>4</v>
      </c>
      <c r="D42" s="10" t="s">
        <v>86</v>
      </c>
      <c r="E42" s="12" t="s">
        <v>151</v>
      </c>
      <c r="F42" s="11">
        <f t="shared" si="0"/>
        <v>23</v>
      </c>
    </row>
    <row r="43" spans="1:6" ht="15.75" x14ac:dyDescent="0.25">
      <c r="A43" s="13" t="s">
        <v>152</v>
      </c>
      <c r="B43" s="13" t="s">
        <v>153</v>
      </c>
      <c r="C43" s="14">
        <v>1</v>
      </c>
      <c r="D43" s="13" t="s">
        <v>52</v>
      </c>
      <c r="E43" s="13" t="s">
        <v>154</v>
      </c>
      <c r="F43" s="14">
        <f t="shared" si="0"/>
        <v>22</v>
      </c>
    </row>
    <row r="45" spans="1:6" ht="15.75" x14ac:dyDescent="0.15">
      <c r="A45" s="10" t="s">
        <v>333</v>
      </c>
    </row>
  </sheetData>
  <mergeCells count="1">
    <mergeCell ref="A1:F1"/>
  </mergeCells>
  <phoneticPr fontId="5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55" workbookViewId="0">
      <selection activeCell="A61" sqref="A61"/>
    </sheetView>
  </sheetViews>
  <sheetFormatPr defaultColWidth="9" defaultRowHeight="13.5" x14ac:dyDescent="0.15"/>
  <cols>
    <col min="1" max="1" width="14.875" customWidth="1"/>
    <col min="2" max="2" width="34.375" customWidth="1"/>
    <col min="3" max="3" width="14.875" customWidth="1"/>
    <col min="4" max="4" width="8.75" customWidth="1"/>
    <col min="5" max="7" width="8.625" customWidth="1"/>
  </cols>
  <sheetData>
    <row r="1" spans="1:6" ht="27.75" x14ac:dyDescent="0.4">
      <c r="A1" s="15" t="s">
        <v>155</v>
      </c>
      <c r="B1" s="15"/>
      <c r="C1" s="15"/>
      <c r="D1" s="15"/>
      <c r="E1" s="15"/>
      <c r="F1" s="15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6" t="s">
        <v>6</v>
      </c>
    </row>
    <row r="3" spans="1:6" ht="15.75" x14ac:dyDescent="0.25">
      <c r="A3" s="7" t="s">
        <v>15</v>
      </c>
      <c r="B3" s="1" t="s">
        <v>16</v>
      </c>
      <c r="C3" s="7">
        <v>2466959</v>
      </c>
      <c r="D3" s="8" t="s">
        <v>17</v>
      </c>
      <c r="E3" s="7" t="s">
        <v>18</v>
      </c>
      <c r="F3" s="6">
        <f t="shared" ref="F3:F61" si="0">LEN(E3)</f>
        <v>21</v>
      </c>
    </row>
    <row r="4" spans="1:6" ht="15.75" x14ac:dyDescent="0.25">
      <c r="A4" s="7" t="s">
        <v>80</v>
      </c>
      <c r="B4" s="1" t="s">
        <v>81</v>
      </c>
      <c r="C4" s="7">
        <v>994012</v>
      </c>
      <c r="D4" s="8" t="s">
        <v>82</v>
      </c>
      <c r="E4" s="7" t="s">
        <v>83</v>
      </c>
      <c r="F4" s="6">
        <f t="shared" si="0"/>
        <v>20</v>
      </c>
    </row>
    <row r="5" spans="1:6" ht="15.75" x14ac:dyDescent="0.25">
      <c r="A5" s="7" t="s">
        <v>38</v>
      </c>
      <c r="B5" s="1" t="s">
        <v>39</v>
      </c>
      <c r="C5" s="7">
        <v>852239</v>
      </c>
      <c r="D5" s="1" t="s">
        <v>40</v>
      </c>
      <c r="E5" s="7" t="s">
        <v>41</v>
      </c>
      <c r="F5" s="6">
        <f t="shared" si="0"/>
        <v>22</v>
      </c>
    </row>
    <row r="6" spans="1:6" ht="15.75" x14ac:dyDescent="0.25">
      <c r="A6" s="7" t="s">
        <v>88</v>
      </c>
      <c r="B6" s="1" t="s">
        <v>89</v>
      </c>
      <c r="C6" s="7">
        <v>389348</v>
      </c>
      <c r="D6" s="1" t="s">
        <v>52</v>
      </c>
      <c r="E6" s="7" t="s">
        <v>90</v>
      </c>
      <c r="F6" s="6">
        <f t="shared" si="0"/>
        <v>20</v>
      </c>
    </row>
    <row r="7" spans="1:6" ht="15.75" x14ac:dyDescent="0.25">
      <c r="A7" s="7" t="s">
        <v>104</v>
      </c>
      <c r="B7" s="1" t="s">
        <v>105</v>
      </c>
      <c r="C7" s="7">
        <f>75386+281970</f>
        <v>357356</v>
      </c>
      <c r="D7" s="1" t="s">
        <v>106</v>
      </c>
      <c r="E7" s="7" t="s">
        <v>156</v>
      </c>
      <c r="F7" s="6">
        <f t="shared" si="0"/>
        <v>20</v>
      </c>
    </row>
    <row r="8" spans="1:6" ht="15.75" x14ac:dyDescent="0.25">
      <c r="A8" s="7" t="s">
        <v>19</v>
      </c>
      <c r="B8" s="6" t="s">
        <v>20</v>
      </c>
      <c r="C8" s="7">
        <v>231304</v>
      </c>
      <c r="D8" s="1" t="s">
        <v>21</v>
      </c>
      <c r="E8" s="7" t="s">
        <v>22</v>
      </c>
      <c r="F8" s="6">
        <f t="shared" si="0"/>
        <v>22</v>
      </c>
    </row>
    <row r="9" spans="1:6" ht="15.75" x14ac:dyDescent="0.25">
      <c r="A9" s="7" t="s">
        <v>152</v>
      </c>
      <c r="B9" s="1" t="s">
        <v>153</v>
      </c>
      <c r="C9" s="7">
        <v>199009</v>
      </c>
      <c r="D9" s="1" t="s">
        <v>52</v>
      </c>
      <c r="E9" s="7" t="s">
        <v>154</v>
      </c>
      <c r="F9" s="6">
        <f t="shared" si="0"/>
        <v>22</v>
      </c>
    </row>
    <row r="10" spans="1:6" ht="15.75" x14ac:dyDescent="0.25">
      <c r="A10" s="7" t="s">
        <v>46</v>
      </c>
      <c r="B10" s="1" t="s">
        <v>47</v>
      </c>
      <c r="C10" s="7">
        <f>639+153926</f>
        <v>154565</v>
      </c>
      <c r="D10" s="8" t="s">
        <v>48</v>
      </c>
      <c r="E10" s="7" t="s">
        <v>49</v>
      </c>
      <c r="F10" s="6">
        <f t="shared" si="0"/>
        <v>24</v>
      </c>
    </row>
    <row r="11" spans="1:6" ht="15.75" x14ac:dyDescent="0.25">
      <c r="A11" s="7" t="s">
        <v>35</v>
      </c>
      <c r="B11" s="1" t="s">
        <v>36</v>
      </c>
      <c r="C11" s="7">
        <v>152953</v>
      </c>
      <c r="D11" s="8" t="s">
        <v>33</v>
      </c>
      <c r="E11" s="7" t="s">
        <v>37</v>
      </c>
      <c r="F11" s="6">
        <f t="shared" si="0"/>
        <v>22</v>
      </c>
    </row>
    <row r="12" spans="1:6" ht="15.75" x14ac:dyDescent="0.25">
      <c r="A12" s="7" t="s">
        <v>7</v>
      </c>
      <c r="B12" s="1" t="s">
        <v>8</v>
      </c>
      <c r="C12" s="7">
        <v>142734</v>
      </c>
      <c r="D12" s="1" t="s">
        <v>9</v>
      </c>
      <c r="E12" s="7" t="s">
        <v>10</v>
      </c>
      <c r="F12" s="6">
        <f t="shared" si="0"/>
        <v>22</v>
      </c>
    </row>
    <row r="13" spans="1:6" ht="15.75" x14ac:dyDescent="0.25">
      <c r="A13" s="7" t="s">
        <v>58</v>
      </c>
      <c r="B13" s="1" t="s">
        <v>59</v>
      </c>
      <c r="C13" s="7">
        <f>115578+17698</f>
        <v>133276</v>
      </c>
      <c r="D13" s="8" t="s">
        <v>60</v>
      </c>
      <c r="E13" s="7" t="s">
        <v>61</v>
      </c>
      <c r="F13" s="6">
        <f t="shared" si="0"/>
        <v>23</v>
      </c>
    </row>
    <row r="14" spans="1:6" ht="15.75" x14ac:dyDescent="0.25">
      <c r="A14" s="7" t="s">
        <v>72</v>
      </c>
      <c r="B14" s="1" t="s">
        <v>73</v>
      </c>
      <c r="C14" s="7">
        <v>115210</v>
      </c>
      <c r="D14" s="8" t="s">
        <v>74</v>
      </c>
      <c r="E14" s="7" t="s">
        <v>75</v>
      </c>
      <c r="F14" s="6">
        <f t="shared" si="0"/>
        <v>22</v>
      </c>
    </row>
    <row r="15" spans="1:6" ht="15.75" x14ac:dyDescent="0.25">
      <c r="A15" s="7" t="s">
        <v>50</v>
      </c>
      <c r="B15" s="6" t="s">
        <v>51</v>
      </c>
      <c r="C15" s="7">
        <v>103949</v>
      </c>
      <c r="D15" s="1" t="s">
        <v>52</v>
      </c>
      <c r="E15" s="7" t="s">
        <v>53</v>
      </c>
      <c r="F15" s="6">
        <f t="shared" si="0"/>
        <v>22</v>
      </c>
    </row>
    <row r="16" spans="1:6" ht="15.75" x14ac:dyDescent="0.25">
      <c r="A16" s="7" t="s">
        <v>76</v>
      </c>
      <c r="B16" s="1" t="s">
        <v>77</v>
      </c>
      <c r="C16" s="7">
        <v>77413</v>
      </c>
      <c r="D16" s="1" t="s">
        <v>78</v>
      </c>
      <c r="E16" s="7" t="s">
        <v>79</v>
      </c>
      <c r="F16" s="6">
        <f t="shared" si="0"/>
        <v>22</v>
      </c>
    </row>
    <row r="17" spans="1:6" ht="15.75" x14ac:dyDescent="0.25">
      <c r="A17" s="7" t="s">
        <v>23</v>
      </c>
      <c r="B17" s="6" t="s">
        <v>157</v>
      </c>
      <c r="C17" s="7">
        <v>68397</v>
      </c>
      <c r="D17" s="1" t="s">
        <v>25</v>
      </c>
      <c r="E17" s="7" t="s">
        <v>26</v>
      </c>
      <c r="F17" s="6">
        <f t="shared" si="0"/>
        <v>22</v>
      </c>
    </row>
    <row r="18" spans="1:6" ht="15.75" x14ac:dyDescent="0.25">
      <c r="A18" s="7" t="s">
        <v>54</v>
      </c>
      <c r="B18" s="6" t="s">
        <v>158</v>
      </c>
      <c r="C18" s="7">
        <v>66701</v>
      </c>
      <c r="D18" s="1" t="s">
        <v>56</v>
      </c>
      <c r="E18" s="7" t="s">
        <v>57</v>
      </c>
      <c r="F18" s="6">
        <f t="shared" si="0"/>
        <v>23</v>
      </c>
    </row>
    <row r="19" spans="1:6" ht="15.75" x14ac:dyDescent="0.25">
      <c r="A19" s="7" t="s">
        <v>129</v>
      </c>
      <c r="B19" s="1" t="s">
        <v>130</v>
      </c>
      <c r="C19" s="7">
        <f>31110+22656</f>
        <v>53766</v>
      </c>
      <c r="D19" s="1" t="s">
        <v>131</v>
      </c>
      <c r="E19" s="7" t="s">
        <v>132</v>
      </c>
      <c r="F19" s="6">
        <f t="shared" si="0"/>
        <v>22</v>
      </c>
    </row>
    <row r="20" spans="1:6" ht="15.75" x14ac:dyDescent="0.25">
      <c r="A20" s="7" t="s">
        <v>11</v>
      </c>
      <c r="B20" s="1" t="s">
        <v>12</v>
      </c>
      <c r="C20" s="7">
        <v>51870</v>
      </c>
      <c r="D20" s="1" t="s">
        <v>13</v>
      </c>
      <c r="E20" s="7" t="s">
        <v>14</v>
      </c>
      <c r="F20" s="6">
        <f t="shared" si="0"/>
        <v>22</v>
      </c>
    </row>
    <row r="21" spans="1:6" ht="15.75" x14ac:dyDescent="0.25">
      <c r="A21" s="7" t="s">
        <v>94</v>
      </c>
      <c r="B21" s="1" t="s">
        <v>95</v>
      </c>
      <c r="C21" s="7">
        <v>46140</v>
      </c>
      <c r="D21" s="1" t="s">
        <v>44</v>
      </c>
      <c r="E21" s="7" t="s">
        <v>96</v>
      </c>
      <c r="F21" s="6">
        <f t="shared" si="0"/>
        <v>20</v>
      </c>
    </row>
    <row r="22" spans="1:6" ht="15.75" x14ac:dyDescent="0.25">
      <c r="A22" s="7" t="s">
        <v>65</v>
      </c>
      <c r="B22" s="1" t="s">
        <v>66</v>
      </c>
      <c r="C22" s="7">
        <v>36691</v>
      </c>
      <c r="D22" s="8" t="s">
        <v>67</v>
      </c>
      <c r="E22" s="7" t="s">
        <v>68</v>
      </c>
      <c r="F22" s="6">
        <f t="shared" si="0"/>
        <v>22</v>
      </c>
    </row>
    <row r="23" spans="1:6" ht="15.75" x14ac:dyDescent="0.25">
      <c r="A23" s="7" t="s">
        <v>84</v>
      </c>
      <c r="B23" s="1" t="s">
        <v>85</v>
      </c>
      <c r="C23" s="7">
        <v>23990</v>
      </c>
      <c r="D23" s="1" t="s">
        <v>86</v>
      </c>
      <c r="E23" s="7" t="s">
        <v>87</v>
      </c>
      <c r="F23" s="6">
        <f t="shared" si="0"/>
        <v>21</v>
      </c>
    </row>
    <row r="24" spans="1:6" ht="15.75" x14ac:dyDescent="0.25">
      <c r="A24" s="7" t="s">
        <v>108</v>
      </c>
      <c r="B24" s="1" t="s">
        <v>109</v>
      </c>
      <c r="C24" s="7">
        <v>18835</v>
      </c>
      <c r="D24" s="1" t="s">
        <v>110</v>
      </c>
      <c r="E24" s="7" t="s">
        <v>111</v>
      </c>
      <c r="F24" s="6">
        <f t="shared" si="0"/>
        <v>22</v>
      </c>
    </row>
    <row r="25" spans="1:6" ht="15.75" x14ac:dyDescent="0.25">
      <c r="A25" s="7" t="s">
        <v>137</v>
      </c>
      <c r="B25" s="1" t="s">
        <v>138</v>
      </c>
      <c r="C25" s="7">
        <v>18724</v>
      </c>
      <c r="D25" s="1" t="s">
        <v>9</v>
      </c>
      <c r="E25" s="7" t="s">
        <v>139</v>
      </c>
      <c r="F25" s="6">
        <f t="shared" si="0"/>
        <v>23</v>
      </c>
    </row>
    <row r="26" spans="1:6" ht="15.75" x14ac:dyDescent="0.25">
      <c r="A26" s="7" t="s">
        <v>69</v>
      </c>
      <c r="B26" s="1" t="s">
        <v>70</v>
      </c>
      <c r="C26" s="7">
        <v>16768</v>
      </c>
      <c r="D26" s="8" t="s">
        <v>67</v>
      </c>
      <c r="E26" s="7" t="s">
        <v>71</v>
      </c>
      <c r="F26" s="6">
        <f t="shared" si="0"/>
        <v>24</v>
      </c>
    </row>
    <row r="27" spans="1:6" ht="15.75" x14ac:dyDescent="0.25">
      <c r="A27" s="7" t="s">
        <v>42</v>
      </c>
      <c r="B27" s="6" t="s">
        <v>43</v>
      </c>
      <c r="C27" s="7">
        <f>5153+4630+1733+1773</f>
        <v>13289</v>
      </c>
      <c r="D27" s="1" t="s">
        <v>44</v>
      </c>
      <c r="E27" s="7" t="s">
        <v>45</v>
      </c>
      <c r="F27" s="6">
        <f t="shared" si="0"/>
        <v>21</v>
      </c>
    </row>
    <row r="28" spans="1:6" ht="15.75" x14ac:dyDescent="0.25">
      <c r="A28" s="7" t="s">
        <v>31</v>
      </c>
      <c r="B28" s="1" t="s">
        <v>32</v>
      </c>
      <c r="C28" s="7">
        <v>3194</v>
      </c>
      <c r="D28" s="8" t="s">
        <v>33</v>
      </c>
      <c r="E28" s="7" t="s">
        <v>34</v>
      </c>
      <c r="F28" s="6">
        <f t="shared" si="0"/>
        <v>20</v>
      </c>
    </row>
    <row r="29" spans="1:6" ht="15.75" x14ac:dyDescent="0.25">
      <c r="A29" s="7" t="s">
        <v>97</v>
      </c>
      <c r="B29" s="6" t="s">
        <v>98</v>
      </c>
      <c r="C29" s="7">
        <f>2637+333</f>
        <v>2970</v>
      </c>
      <c r="D29" s="8" t="s">
        <v>99</v>
      </c>
      <c r="E29" s="7" t="s">
        <v>100</v>
      </c>
      <c r="F29" s="6">
        <f t="shared" si="0"/>
        <v>22</v>
      </c>
    </row>
    <row r="30" spans="1:6" ht="15.75" x14ac:dyDescent="0.25">
      <c r="A30" s="7" t="s">
        <v>147</v>
      </c>
      <c r="B30" s="1" t="s">
        <v>148</v>
      </c>
      <c r="C30" s="7">
        <f>2356+465</f>
        <v>2821</v>
      </c>
      <c r="D30" s="1" t="s">
        <v>52</v>
      </c>
      <c r="E30" s="7" t="s">
        <v>149</v>
      </c>
      <c r="F30" s="6">
        <f t="shared" si="0"/>
        <v>22</v>
      </c>
    </row>
    <row r="31" spans="1:6" ht="15.75" x14ac:dyDescent="0.25">
      <c r="A31" s="7" t="s">
        <v>125</v>
      </c>
      <c r="B31" s="1" t="s">
        <v>126</v>
      </c>
      <c r="C31" s="7">
        <v>2743</v>
      </c>
      <c r="D31" s="1" t="s">
        <v>127</v>
      </c>
      <c r="E31" s="7" t="s">
        <v>128</v>
      </c>
      <c r="F31" s="6">
        <f t="shared" si="0"/>
        <v>22</v>
      </c>
    </row>
    <row r="32" spans="1:6" ht="15.75" x14ac:dyDescent="0.25">
      <c r="A32" s="7" t="s">
        <v>62</v>
      </c>
      <c r="B32" s="1" t="s">
        <v>63</v>
      </c>
      <c r="C32" s="7">
        <v>2352</v>
      </c>
      <c r="D32" s="8" t="s">
        <v>48</v>
      </c>
      <c r="E32" s="7" t="s">
        <v>64</v>
      </c>
      <c r="F32" s="6">
        <f t="shared" si="0"/>
        <v>23</v>
      </c>
    </row>
    <row r="33" spans="1:6" ht="15.75" x14ac:dyDescent="0.25">
      <c r="A33" s="7" t="s">
        <v>91</v>
      </c>
      <c r="B33" s="1" t="s">
        <v>92</v>
      </c>
      <c r="C33" s="7">
        <v>1728</v>
      </c>
      <c r="D33" s="1" t="s">
        <v>40</v>
      </c>
      <c r="E33" s="7" t="s">
        <v>93</v>
      </c>
      <c r="F33" s="6">
        <f t="shared" si="0"/>
        <v>23</v>
      </c>
    </row>
    <row r="34" spans="1:6" ht="15.75" x14ac:dyDescent="0.25">
      <c r="A34" s="7" t="s">
        <v>133</v>
      </c>
      <c r="B34" s="6" t="s">
        <v>134</v>
      </c>
      <c r="C34" s="7">
        <v>1551</v>
      </c>
      <c r="D34" s="8" t="s">
        <v>135</v>
      </c>
      <c r="E34" s="7" t="s">
        <v>136</v>
      </c>
      <c r="F34" s="6">
        <f t="shared" si="0"/>
        <v>22</v>
      </c>
    </row>
    <row r="35" spans="1:6" ht="15.75" x14ac:dyDescent="0.25">
      <c r="A35" s="7" t="s">
        <v>27</v>
      </c>
      <c r="B35" s="1" t="s">
        <v>28</v>
      </c>
      <c r="C35" s="7">
        <f>494+993</f>
        <v>1487</v>
      </c>
      <c r="D35" s="1" t="s">
        <v>29</v>
      </c>
      <c r="E35" s="7" t="s">
        <v>30</v>
      </c>
      <c r="F35" s="6">
        <f t="shared" si="0"/>
        <v>22</v>
      </c>
    </row>
    <row r="36" spans="1:6" ht="15.75" x14ac:dyDescent="0.25">
      <c r="A36" s="7" t="s">
        <v>121</v>
      </c>
      <c r="B36" s="6" t="s">
        <v>122</v>
      </c>
      <c r="C36" s="7">
        <f>618+321</f>
        <v>939</v>
      </c>
      <c r="D36" s="1" t="s">
        <v>123</v>
      </c>
      <c r="E36" s="7" t="s">
        <v>124</v>
      </c>
      <c r="F36" s="6">
        <f t="shared" si="0"/>
        <v>21</v>
      </c>
    </row>
    <row r="37" spans="1:6" ht="15.75" x14ac:dyDescent="0.25">
      <c r="A37" s="7" t="s">
        <v>143</v>
      </c>
      <c r="B37" s="1" t="s">
        <v>144</v>
      </c>
      <c r="C37" s="7">
        <v>723</v>
      </c>
      <c r="D37" s="1" t="s">
        <v>145</v>
      </c>
      <c r="E37" s="7" t="s">
        <v>146</v>
      </c>
      <c r="F37" s="6">
        <f t="shared" si="0"/>
        <v>23</v>
      </c>
    </row>
    <row r="38" spans="1:6" ht="15.75" x14ac:dyDescent="0.25">
      <c r="A38" s="7" t="s">
        <v>115</v>
      </c>
      <c r="B38" s="1" t="s">
        <v>116</v>
      </c>
      <c r="C38" s="7">
        <v>366</v>
      </c>
      <c r="D38" s="1" t="s">
        <v>78</v>
      </c>
      <c r="E38" s="7" t="s">
        <v>117</v>
      </c>
      <c r="F38" s="6">
        <f t="shared" si="0"/>
        <v>22</v>
      </c>
    </row>
    <row r="39" spans="1:6" ht="15.75" x14ac:dyDescent="0.25">
      <c r="A39" s="7" t="s">
        <v>150</v>
      </c>
      <c r="B39" s="1" t="s">
        <v>85</v>
      </c>
      <c r="C39" s="7">
        <f>20+234</f>
        <v>254</v>
      </c>
      <c r="D39" s="1" t="s">
        <v>86</v>
      </c>
      <c r="E39" s="7" t="s">
        <v>151</v>
      </c>
      <c r="F39" s="6">
        <f t="shared" si="0"/>
        <v>23</v>
      </c>
    </row>
    <row r="40" spans="1:6" ht="15.75" x14ac:dyDescent="0.25">
      <c r="A40" s="7" t="s">
        <v>112</v>
      </c>
      <c r="B40" s="1" t="s">
        <v>113</v>
      </c>
      <c r="C40" s="7">
        <v>187</v>
      </c>
      <c r="D40" s="8" t="s">
        <v>67</v>
      </c>
      <c r="E40" s="7" t="s">
        <v>114</v>
      </c>
      <c r="F40" s="6">
        <f t="shared" si="0"/>
        <v>21</v>
      </c>
    </row>
    <row r="41" spans="1:6" ht="15.75" x14ac:dyDescent="0.25">
      <c r="A41" s="7" t="s">
        <v>101</v>
      </c>
      <c r="B41" s="1" t="s">
        <v>102</v>
      </c>
      <c r="C41" s="7">
        <v>95</v>
      </c>
      <c r="D41" s="8" t="s">
        <v>17</v>
      </c>
      <c r="E41" s="7" t="s">
        <v>103</v>
      </c>
      <c r="F41" s="6">
        <f t="shared" si="0"/>
        <v>22</v>
      </c>
    </row>
    <row r="42" spans="1:6" ht="15.75" x14ac:dyDescent="0.25">
      <c r="A42" s="7" t="s">
        <v>118</v>
      </c>
      <c r="B42" s="6" t="s">
        <v>119</v>
      </c>
      <c r="C42" s="7">
        <v>54</v>
      </c>
      <c r="D42" s="1" t="s">
        <v>52</v>
      </c>
      <c r="E42" s="7" t="s">
        <v>120</v>
      </c>
      <c r="F42" s="6">
        <f t="shared" si="0"/>
        <v>20</v>
      </c>
    </row>
    <row r="43" spans="1:6" ht="15.75" x14ac:dyDescent="0.25">
      <c r="A43" s="7" t="s">
        <v>140</v>
      </c>
      <c r="B43" s="1" t="s">
        <v>141</v>
      </c>
      <c r="C43" s="7">
        <v>51</v>
      </c>
      <c r="D43" s="1" t="s">
        <v>106</v>
      </c>
      <c r="E43" s="7" t="s">
        <v>142</v>
      </c>
      <c r="F43" s="6">
        <f t="shared" si="0"/>
        <v>23</v>
      </c>
    </row>
    <row r="44" spans="1:6" ht="15.75" x14ac:dyDescent="0.25">
      <c r="A44" s="7" t="s">
        <v>159</v>
      </c>
      <c r="B44" s="6" t="s">
        <v>160</v>
      </c>
      <c r="C44" s="7">
        <v>91577</v>
      </c>
      <c r="D44" s="1" t="s">
        <v>29</v>
      </c>
      <c r="E44" s="7" t="s">
        <v>161</v>
      </c>
      <c r="F44" s="6">
        <f t="shared" si="0"/>
        <v>22</v>
      </c>
    </row>
    <row r="45" spans="1:6" ht="15.75" x14ac:dyDescent="0.25">
      <c r="A45" s="7" t="s">
        <v>162</v>
      </c>
      <c r="B45" s="6" t="s">
        <v>163</v>
      </c>
      <c r="C45" s="7">
        <v>3447</v>
      </c>
      <c r="D45" s="8" t="s">
        <v>164</v>
      </c>
      <c r="E45" s="7" t="s">
        <v>165</v>
      </c>
      <c r="F45" s="6">
        <f t="shared" si="0"/>
        <v>21</v>
      </c>
    </row>
    <row r="46" spans="1:6" ht="15.75" x14ac:dyDescent="0.25">
      <c r="A46" s="7" t="s">
        <v>166</v>
      </c>
      <c r="B46" s="6" t="s">
        <v>167</v>
      </c>
      <c r="C46" s="7">
        <v>1271</v>
      </c>
      <c r="D46" s="8" t="s">
        <v>60</v>
      </c>
      <c r="E46" s="7" t="s">
        <v>168</v>
      </c>
      <c r="F46" s="6">
        <f t="shared" si="0"/>
        <v>19</v>
      </c>
    </row>
    <row r="47" spans="1:6" ht="15.75" x14ac:dyDescent="0.25">
      <c r="A47" s="7" t="s">
        <v>169</v>
      </c>
      <c r="B47" s="6" t="s">
        <v>170</v>
      </c>
      <c r="C47" s="7">
        <f>11+532</f>
        <v>543</v>
      </c>
      <c r="D47" s="1" t="s">
        <v>25</v>
      </c>
      <c r="E47" s="7" t="s">
        <v>171</v>
      </c>
      <c r="F47" s="6">
        <f t="shared" si="0"/>
        <v>21</v>
      </c>
    </row>
    <row r="48" spans="1:6" ht="15.75" x14ac:dyDescent="0.25">
      <c r="A48" s="7" t="s">
        <v>172</v>
      </c>
      <c r="B48" s="6" t="s">
        <v>173</v>
      </c>
      <c r="C48" s="7">
        <v>471</v>
      </c>
      <c r="D48" s="1" t="s">
        <v>21</v>
      </c>
      <c r="E48" s="7" t="s">
        <v>174</v>
      </c>
      <c r="F48" s="6">
        <f t="shared" si="0"/>
        <v>22</v>
      </c>
    </row>
    <row r="49" spans="1:6" ht="15.75" x14ac:dyDescent="0.25">
      <c r="A49" s="7" t="s">
        <v>175</v>
      </c>
      <c r="B49" s="6" t="s">
        <v>176</v>
      </c>
      <c r="C49" s="7">
        <f>106+201</f>
        <v>307</v>
      </c>
      <c r="D49" s="1" t="s">
        <v>52</v>
      </c>
      <c r="E49" s="7" t="s">
        <v>177</v>
      </c>
      <c r="F49" s="6">
        <f t="shared" si="0"/>
        <v>23</v>
      </c>
    </row>
    <row r="50" spans="1:6" ht="15.75" x14ac:dyDescent="0.25">
      <c r="A50" s="7" t="s">
        <v>178</v>
      </c>
      <c r="B50" s="1" t="s">
        <v>179</v>
      </c>
      <c r="C50" s="7">
        <v>14</v>
      </c>
      <c r="D50" s="1" t="s">
        <v>127</v>
      </c>
      <c r="E50" s="7" t="s">
        <v>180</v>
      </c>
      <c r="F50" s="6">
        <f t="shared" si="0"/>
        <v>21</v>
      </c>
    </row>
    <row r="51" spans="1:6" ht="15.75" x14ac:dyDescent="0.25">
      <c r="A51" s="7" t="s">
        <v>181</v>
      </c>
      <c r="B51" s="6" t="s">
        <v>182</v>
      </c>
      <c r="C51" s="7">
        <v>13</v>
      </c>
      <c r="D51" s="1" t="s">
        <v>56</v>
      </c>
      <c r="E51" s="7" t="s">
        <v>183</v>
      </c>
      <c r="F51" s="6">
        <f t="shared" si="0"/>
        <v>22</v>
      </c>
    </row>
    <row r="52" spans="1:6" ht="15.75" x14ac:dyDescent="0.25">
      <c r="A52" s="7" t="s">
        <v>184</v>
      </c>
      <c r="B52" s="6" t="s">
        <v>185</v>
      </c>
      <c r="C52" s="7">
        <v>12</v>
      </c>
      <c r="D52" s="1" t="s">
        <v>186</v>
      </c>
      <c r="E52" s="7" t="s">
        <v>187</v>
      </c>
      <c r="F52" s="6">
        <f t="shared" si="0"/>
        <v>23</v>
      </c>
    </row>
    <row r="53" spans="1:6" ht="15.75" x14ac:dyDescent="0.25">
      <c r="A53" s="7" t="s">
        <v>188</v>
      </c>
      <c r="B53" s="1" t="s">
        <v>189</v>
      </c>
      <c r="C53" s="7">
        <v>4</v>
      </c>
      <c r="D53" s="1" t="s">
        <v>110</v>
      </c>
      <c r="E53" s="7" t="s">
        <v>190</v>
      </c>
      <c r="F53" s="6">
        <f t="shared" si="0"/>
        <v>19</v>
      </c>
    </row>
    <row r="54" spans="1:6" ht="15.75" x14ac:dyDescent="0.25">
      <c r="A54" s="7" t="s">
        <v>191</v>
      </c>
      <c r="B54" s="6" t="s">
        <v>192</v>
      </c>
      <c r="C54" s="7">
        <v>4</v>
      </c>
      <c r="D54" s="1" t="s">
        <v>123</v>
      </c>
      <c r="E54" s="7" t="s">
        <v>193</v>
      </c>
      <c r="F54" s="6">
        <f t="shared" si="0"/>
        <v>24</v>
      </c>
    </row>
    <row r="55" spans="1:6" ht="15.75" x14ac:dyDescent="0.25">
      <c r="A55" s="7" t="s">
        <v>194</v>
      </c>
      <c r="B55" s="1" t="s">
        <v>195</v>
      </c>
      <c r="C55" s="7">
        <v>3</v>
      </c>
      <c r="D55" s="1" t="s">
        <v>52</v>
      </c>
      <c r="E55" s="7" t="s">
        <v>196</v>
      </c>
      <c r="F55" s="6">
        <f t="shared" si="0"/>
        <v>21</v>
      </c>
    </row>
    <row r="56" spans="1:6" ht="15.75" x14ac:dyDescent="0.25">
      <c r="A56" s="7" t="s">
        <v>197</v>
      </c>
      <c r="B56" s="1" t="s">
        <v>198</v>
      </c>
      <c r="C56" s="7">
        <v>2</v>
      </c>
      <c r="D56" s="1" t="s">
        <v>9</v>
      </c>
      <c r="E56" s="7" t="s">
        <v>199</v>
      </c>
      <c r="F56" s="6">
        <f t="shared" si="0"/>
        <v>20</v>
      </c>
    </row>
    <row r="57" spans="1:6" ht="15.75" x14ac:dyDescent="0.25">
      <c r="A57" s="7" t="s">
        <v>200</v>
      </c>
      <c r="B57" s="6" t="s">
        <v>201</v>
      </c>
      <c r="C57" s="7">
        <v>2</v>
      </c>
      <c r="D57" s="8" t="s">
        <v>135</v>
      </c>
      <c r="E57" s="7" t="s">
        <v>202</v>
      </c>
      <c r="F57" s="6">
        <f t="shared" si="0"/>
        <v>22</v>
      </c>
    </row>
    <row r="58" spans="1:6" ht="15.75" x14ac:dyDescent="0.25">
      <c r="A58" s="7" t="s">
        <v>203</v>
      </c>
      <c r="B58" s="6" t="s">
        <v>204</v>
      </c>
      <c r="C58" s="7">
        <v>1</v>
      </c>
      <c r="D58" s="8" t="s">
        <v>135</v>
      </c>
      <c r="E58" s="7" t="s">
        <v>205</v>
      </c>
      <c r="F58" s="6">
        <f t="shared" si="0"/>
        <v>20</v>
      </c>
    </row>
    <row r="59" spans="1:6" ht="15.75" x14ac:dyDescent="0.25">
      <c r="A59" s="7" t="s">
        <v>206</v>
      </c>
      <c r="B59" s="6" t="s">
        <v>207</v>
      </c>
      <c r="C59" s="7">
        <v>1</v>
      </c>
      <c r="D59" s="8" t="s">
        <v>164</v>
      </c>
      <c r="E59" s="7" t="s">
        <v>208</v>
      </c>
      <c r="F59" s="6">
        <f t="shared" si="0"/>
        <v>22</v>
      </c>
    </row>
    <row r="60" spans="1:6" ht="15.75" x14ac:dyDescent="0.25">
      <c r="A60" s="7" t="s">
        <v>209</v>
      </c>
      <c r="B60" s="6" t="s">
        <v>210</v>
      </c>
      <c r="C60" s="7">
        <v>1</v>
      </c>
      <c r="D60" s="1" t="s">
        <v>186</v>
      </c>
      <c r="E60" s="7" t="s">
        <v>211</v>
      </c>
      <c r="F60" s="6">
        <f t="shared" si="0"/>
        <v>22</v>
      </c>
    </row>
    <row r="61" spans="1:6" ht="15.75" x14ac:dyDescent="0.25">
      <c r="A61" s="7" t="s">
        <v>212</v>
      </c>
      <c r="B61" s="6" t="s">
        <v>213</v>
      </c>
      <c r="C61" s="7">
        <v>1</v>
      </c>
      <c r="D61" s="8" t="s">
        <v>99</v>
      </c>
      <c r="E61" s="7" t="s">
        <v>214</v>
      </c>
      <c r="F61" s="6">
        <f t="shared" si="0"/>
        <v>22</v>
      </c>
    </row>
    <row r="63" spans="1:6" ht="15.75" x14ac:dyDescent="0.15">
      <c r="A63" s="7" t="s">
        <v>333</v>
      </c>
    </row>
  </sheetData>
  <mergeCells count="1">
    <mergeCell ref="A1:F1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13" workbookViewId="0">
      <selection activeCell="B34" sqref="B34"/>
    </sheetView>
  </sheetViews>
  <sheetFormatPr defaultColWidth="9" defaultRowHeight="13.5" x14ac:dyDescent="0.15"/>
  <cols>
    <col min="1" max="1" width="16.375" customWidth="1"/>
    <col min="2" max="2" width="13.625" customWidth="1"/>
    <col min="3" max="3" width="5.75" customWidth="1"/>
    <col min="4" max="4" width="11.125" customWidth="1"/>
    <col min="5" max="5" width="23.5" customWidth="1"/>
  </cols>
  <sheetData>
    <row r="1" spans="1:9" ht="27.75" x14ac:dyDescent="0.4">
      <c r="A1" s="15" t="s">
        <v>215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15">
      <c r="A2" s="2" t="s">
        <v>1</v>
      </c>
      <c r="B2" s="2" t="s">
        <v>216</v>
      </c>
      <c r="C2" s="2" t="s">
        <v>217</v>
      </c>
      <c r="D2" s="2" t="s">
        <v>218</v>
      </c>
      <c r="E2" s="2" t="s">
        <v>219</v>
      </c>
      <c r="F2" s="2" t="s">
        <v>220</v>
      </c>
      <c r="G2" s="2" t="s">
        <v>221</v>
      </c>
      <c r="H2" s="2" t="s">
        <v>222</v>
      </c>
      <c r="I2" s="2" t="s">
        <v>223</v>
      </c>
    </row>
    <row r="3" spans="1:9" ht="15.75" x14ac:dyDescent="0.15">
      <c r="A3" s="3" t="s">
        <v>224</v>
      </c>
      <c r="B3" s="3" t="s">
        <v>225</v>
      </c>
      <c r="C3" s="3" t="s">
        <v>0</v>
      </c>
      <c r="D3" s="3" t="s">
        <v>226</v>
      </c>
      <c r="E3" s="3" t="s">
        <v>227</v>
      </c>
      <c r="F3" s="3">
        <v>8867</v>
      </c>
      <c r="G3" s="3">
        <v>8916</v>
      </c>
      <c r="H3" s="3" t="s">
        <v>228</v>
      </c>
      <c r="I3" s="3" t="s">
        <v>229</v>
      </c>
    </row>
    <row r="4" spans="1:9" ht="15.75" x14ac:dyDescent="0.15">
      <c r="A4" s="3" t="s">
        <v>230</v>
      </c>
      <c r="B4" s="3" t="s">
        <v>231</v>
      </c>
      <c r="C4" s="3" t="s">
        <v>0</v>
      </c>
      <c r="D4" s="3" t="s">
        <v>232</v>
      </c>
      <c r="E4" s="3" t="s">
        <v>233</v>
      </c>
      <c r="F4" s="3">
        <v>133496</v>
      </c>
      <c r="G4" s="3">
        <v>133542</v>
      </c>
      <c r="H4" s="3" t="s">
        <v>234</v>
      </c>
      <c r="I4" s="3" t="s">
        <v>235</v>
      </c>
    </row>
    <row r="5" spans="1:9" ht="15.75" x14ac:dyDescent="0.15">
      <c r="A5" s="3" t="s">
        <v>236</v>
      </c>
      <c r="B5" s="3" t="s">
        <v>237</v>
      </c>
      <c r="C5" s="3" t="s">
        <v>238</v>
      </c>
      <c r="D5" s="3" t="s">
        <v>239</v>
      </c>
      <c r="E5" s="3" t="s">
        <v>240</v>
      </c>
      <c r="F5" s="3">
        <v>388913</v>
      </c>
      <c r="G5" s="3">
        <v>388990</v>
      </c>
      <c r="H5" s="3" t="s">
        <v>241</v>
      </c>
      <c r="I5" s="3" t="s">
        <v>242</v>
      </c>
    </row>
    <row r="6" spans="1:9" ht="15.75" x14ac:dyDescent="0.15">
      <c r="A6" s="3" t="s">
        <v>243</v>
      </c>
      <c r="B6" s="3" t="s">
        <v>244</v>
      </c>
      <c r="C6" s="3" t="s">
        <v>0</v>
      </c>
      <c r="D6" s="3" t="s">
        <v>245</v>
      </c>
      <c r="E6" s="3" t="s">
        <v>246</v>
      </c>
      <c r="F6" s="3">
        <v>996466</v>
      </c>
      <c r="G6" s="3">
        <v>996515</v>
      </c>
      <c r="H6" s="3" t="s">
        <v>247</v>
      </c>
      <c r="I6" s="3" t="s">
        <v>248</v>
      </c>
    </row>
    <row r="7" spans="1:9" ht="15.75" x14ac:dyDescent="0.15">
      <c r="A7" s="3" t="s">
        <v>249</v>
      </c>
      <c r="B7" s="3" t="s">
        <v>250</v>
      </c>
      <c r="C7" s="3" t="s">
        <v>0</v>
      </c>
      <c r="D7" s="3" t="s">
        <v>251</v>
      </c>
      <c r="E7" s="3" t="s">
        <v>252</v>
      </c>
      <c r="F7" s="3">
        <v>75639</v>
      </c>
      <c r="G7" s="3">
        <v>75697</v>
      </c>
      <c r="H7" s="3" t="s">
        <v>253</v>
      </c>
      <c r="I7" s="3" t="s">
        <v>254</v>
      </c>
    </row>
    <row r="8" spans="1:9" ht="15.75" x14ac:dyDescent="0.15">
      <c r="A8" s="3" t="s">
        <v>255</v>
      </c>
      <c r="B8" s="3" t="s">
        <v>256</v>
      </c>
      <c r="C8" s="3" t="s">
        <v>0</v>
      </c>
      <c r="D8" s="3" t="s">
        <v>257</v>
      </c>
      <c r="E8" s="3" t="s">
        <v>258</v>
      </c>
      <c r="F8" s="3">
        <v>10449</v>
      </c>
      <c r="G8" s="3">
        <v>10527</v>
      </c>
      <c r="H8" s="3" t="s">
        <v>259</v>
      </c>
      <c r="I8" s="3" t="s">
        <v>260</v>
      </c>
    </row>
    <row r="9" spans="1:9" ht="15.75" x14ac:dyDescent="0.15">
      <c r="A9" s="3" t="s">
        <v>261</v>
      </c>
      <c r="B9" s="3" t="s">
        <v>262</v>
      </c>
      <c r="C9" s="3" t="s">
        <v>238</v>
      </c>
      <c r="D9" s="3" t="s">
        <v>263</v>
      </c>
      <c r="E9" s="3" t="s">
        <v>264</v>
      </c>
      <c r="F9" s="3">
        <v>347160</v>
      </c>
      <c r="G9" s="3">
        <v>347201</v>
      </c>
      <c r="H9" s="3" t="s">
        <v>265</v>
      </c>
      <c r="I9" s="3" t="s">
        <v>266</v>
      </c>
    </row>
    <row r="10" spans="1:9" ht="15.75" x14ac:dyDescent="0.15">
      <c r="A10" s="3" t="s">
        <v>267</v>
      </c>
      <c r="B10" s="3" t="s">
        <v>268</v>
      </c>
      <c r="C10" s="3" t="s">
        <v>0</v>
      </c>
      <c r="D10" s="3" t="s">
        <v>269</v>
      </c>
      <c r="E10" s="3" t="s">
        <v>270</v>
      </c>
      <c r="F10" s="3">
        <v>875725</v>
      </c>
      <c r="G10" s="3">
        <v>875761</v>
      </c>
      <c r="H10" s="3" t="s">
        <v>271</v>
      </c>
      <c r="I10" s="3" t="s">
        <v>272</v>
      </c>
    </row>
    <row r="11" spans="1:9" ht="15.75" x14ac:dyDescent="0.15">
      <c r="A11" s="3" t="s">
        <v>267</v>
      </c>
      <c r="B11" s="3" t="s">
        <v>273</v>
      </c>
      <c r="C11" s="3" t="s">
        <v>238</v>
      </c>
      <c r="D11" s="3" t="s">
        <v>269</v>
      </c>
      <c r="E11" s="3" t="s">
        <v>274</v>
      </c>
      <c r="F11" s="3">
        <v>91742</v>
      </c>
      <c r="G11" s="3">
        <v>91786</v>
      </c>
      <c r="H11" s="3" t="s">
        <v>275</v>
      </c>
      <c r="I11" s="3"/>
    </row>
    <row r="12" spans="1:9" ht="15.75" x14ac:dyDescent="0.15">
      <c r="A12" s="3" t="s">
        <v>267</v>
      </c>
      <c r="B12" s="3" t="s">
        <v>273</v>
      </c>
      <c r="C12" s="3" t="s">
        <v>238</v>
      </c>
      <c r="D12" s="3" t="s">
        <v>269</v>
      </c>
      <c r="E12" s="3" t="s">
        <v>270</v>
      </c>
      <c r="F12" s="3">
        <v>92386</v>
      </c>
      <c r="G12" s="3">
        <v>92422</v>
      </c>
      <c r="H12" s="3" t="s">
        <v>271</v>
      </c>
      <c r="I12" s="3"/>
    </row>
    <row r="13" spans="1:9" ht="15.75" x14ac:dyDescent="0.15">
      <c r="A13" s="3" t="s">
        <v>276</v>
      </c>
      <c r="B13" s="3" t="s">
        <v>277</v>
      </c>
      <c r="C13" s="3" t="s">
        <v>0</v>
      </c>
      <c r="D13" s="3" t="s">
        <v>278</v>
      </c>
      <c r="E13" s="3" t="s">
        <v>279</v>
      </c>
      <c r="F13" s="3">
        <v>111848</v>
      </c>
      <c r="G13" s="3">
        <v>111932</v>
      </c>
      <c r="H13" s="3" t="s">
        <v>280</v>
      </c>
      <c r="I13" s="3" t="s">
        <v>281</v>
      </c>
    </row>
    <row r="14" spans="1:9" ht="15.75" x14ac:dyDescent="0.15">
      <c r="A14" s="3" t="s">
        <v>282</v>
      </c>
      <c r="B14" s="3" t="s">
        <v>283</v>
      </c>
      <c r="C14" s="3" t="s">
        <v>0</v>
      </c>
      <c r="D14" s="3" t="s">
        <v>284</v>
      </c>
      <c r="E14" s="3" t="s">
        <v>285</v>
      </c>
      <c r="F14" s="3">
        <v>1272843</v>
      </c>
      <c r="G14" s="3">
        <v>1272907</v>
      </c>
      <c r="H14" s="3" t="s">
        <v>286</v>
      </c>
      <c r="I14" s="3" t="s">
        <v>287</v>
      </c>
    </row>
    <row r="15" spans="1:9" ht="15.75" x14ac:dyDescent="0.15">
      <c r="A15" s="3" t="s">
        <v>288</v>
      </c>
      <c r="B15" s="3" t="s">
        <v>289</v>
      </c>
      <c r="C15" s="3" t="s">
        <v>238</v>
      </c>
      <c r="D15" s="3" t="s">
        <v>290</v>
      </c>
      <c r="E15" s="3" t="s">
        <v>291</v>
      </c>
      <c r="F15" s="3">
        <v>7397</v>
      </c>
      <c r="G15" s="3">
        <v>7474</v>
      </c>
      <c r="H15" s="3" t="s">
        <v>292</v>
      </c>
      <c r="I15" s="3" t="s">
        <v>293</v>
      </c>
    </row>
    <row r="16" spans="1:9" ht="15.75" x14ac:dyDescent="0.15">
      <c r="A16" s="3" t="s">
        <v>294</v>
      </c>
      <c r="B16" s="3" t="s">
        <v>295</v>
      </c>
      <c r="C16" s="3" t="s">
        <v>0</v>
      </c>
      <c r="D16" s="3" t="s">
        <v>296</v>
      </c>
      <c r="E16" s="3" t="s">
        <v>297</v>
      </c>
      <c r="F16" s="3">
        <v>111001</v>
      </c>
      <c r="G16" s="3">
        <v>111082</v>
      </c>
      <c r="H16" s="3" t="s">
        <v>298</v>
      </c>
      <c r="I16" s="3" t="s">
        <v>299</v>
      </c>
    </row>
    <row r="17" spans="1:9" ht="15.75" x14ac:dyDescent="0.15">
      <c r="A17" s="3" t="s">
        <v>300</v>
      </c>
      <c r="B17" s="3" t="s">
        <v>301</v>
      </c>
      <c r="C17" s="3" t="s">
        <v>238</v>
      </c>
      <c r="D17" s="3" t="s">
        <v>302</v>
      </c>
      <c r="E17" s="3" t="s">
        <v>303</v>
      </c>
      <c r="F17" s="3">
        <v>903617</v>
      </c>
      <c r="G17" s="3">
        <v>903655</v>
      </c>
      <c r="H17" s="3" t="s">
        <v>304</v>
      </c>
      <c r="I17" s="3" t="s">
        <v>305</v>
      </c>
    </row>
    <row r="18" spans="1:9" ht="15.75" x14ac:dyDescent="0.15">
      <c r="A18" s="3" t="s">
        <v>306</v>
      </c>
      <c r="B18" s="3" t="s">
        <v>301</v>
      </c>
      <c r="C18" s="3" t="s">
        <v>0</v>
      </c>
      <c r="D18" s="3" t="s">
        <v>307</v>
      </c>
      <c r="E18" s="3" t="s">
        <v>308</v>
      </c>
      <c r="F18" s="3">
        <v>252143</v>
      </c>
      <c r="G18" s="3">
        <v>252200</v>
      </c>
      <c r="H18" s="3" t="s">
        <v>309</v>
      </c>
      <c r="I18" s="3"/>
    </row>
    <row r="19" spans="1:9" ht="15.75" x14ac:dyDescent="0.15">
      <c r="A19" s="3" t="s">
        <v>310</v>
      </c>
      <c r="B19" s="3" t="s">
        <v>311</v>
      </c>
      <c r="C19" s="3" t="s">
        <v>0</v>
      </c>
      <c r="D19" s="3" t="s">
        <v>312</v>
      </c>
      <c r="E19" s="3" t="s">
        <v>313</v>
      </c>
      <c r="F19" s="3">
        <v>68575</v>
      </c>
      <c r="G19" s="3">
        <v>68629</v>
      </c>
      <c r="H19" s="3" t="s">
        <v>314</v>
      </c>
      <c r="I19" s="3" t="s">
        <v>315</v>
      </c>
    </row>
    <row r="20" spans="1:9" ht="15.75" x14ac:dyDescent="0.15">
      <c r="A20" s="3" t="s">
        <v>316</v>
      </c>
      <c r="B20" s="3" t="s">
        <v>317</v>
      </c>
      <c r="C20" s="3" t="s">
        <v>0</v>
      </c>
      <c r="D20" s="3" t="s">
        <v>318</v>
      </c>
      <c r="E20" s="3" t="s">
        <v>319</v>
      </c>
      <c r="F20" s="3">
        <v>330906</v>
      </c>
      <c r="G20" s="3">
        <v>330963</v>
      </c>
      <c r="H20" s="3" t="s">
        <v>320</v>
      </c>
      <c r="I20" s="3" t="s">
        <v>321</v>
      </c>
    </row>
    <row r="21" spans="1:9" ht="15.75" x14ac:dyDescent="0.15">
      <c r="A21" s="3" t="s">
        <v>322</v>
      </c>
      <c r="B21" s="3" t="s">
        <v>273</v>
      </c>
      <c r="C21" s="3" t="s">
        <v>238</v>
      </c>
      <c r="D21" s="3" t="s">
        <v>323</v>
      </c>
      <c r="E21" s="3" t="s">
        <v>324</v>
      </c>
      <c r="F21" s="3">
        <v>90249</v>
      </c>
      <c r="G21" s="3">
        <v>90330</v>
      </c>
      <c r="H21" s="3" t="s">
        <v>325</v>
      </c>
      <c r="I21" s="3" t="s">
        <v>326</v>
      </c>
    </row>
    <row r="22" spans="1:9" ht="15.75" x14ac:dyDescent="0.15">
      <c r="A22" s="4" t="s">
        <v>327</v>
      </c>
      <c r="B22" s="4" t="s">
        <v>328</v>
      </c>
      <c r="C22" s="4" t="s">
        <v>238</v>
      </c>
      <c r="D22" s="4" t="s">
        <v>329</v>
      </c>
      <c r="E22" s="4" t="s">
        <v>330</v>
      </c>
      <c r="F22" s="4">
        <v>8329</v>
      </c>
      <c r="G22" s="4">
        <v>8380</v>
      </c>
      <c r="H22" s="4" t="s">
        <v>331</v>
      </c>
      <c r="I22" s="4" t="s">
        <v>332</v>
      </c>
    </row>
    <row r="62" spans="1:6" x14ac:dyDescent="0.15">
      <c r="A62" s="5"/>
      <c r="B62" s="5"/>
      <c r="C62" s="5"/>
      <c r="D62" s="5"/>
      <c r="E62" s="5"/>
      <c r="F62" s="5"/>
    </row>
  </sheetData>
  <mergeCells count="1">
    <mergeCell ref="A1:I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Additional file 3 Table S5</vt:lpstr>
      <vt:lpstr>Additional file 3 Table S6</vt:lpstr>
      <vt:lpstr>Additional file 3 Table 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DSFDS</cp:lastModifiedBy>
  <dcterms:created xsi:type="dcterms:W3CDTF">2020-01-03T06:29:00Z</dcterms:created>
  <dcterms:modified xsi:type="dcterms:W3CDTF">2020-06-10T02:11:31Z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