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Applications/Dropbox/EBK MS/EBK_MS_resubmission_2020/EBK MS _REVIEWERS COMMENTS/"/>
    </mc:Choice>
  </mc:AlternateContent>
  <xr:revisionPtr revIDLastSave="0" documentId="13_ncr:1_{581E606D-453A-E346-A5E7-1BD46AEC7760}" xr6:coauthVersionLast="36" xr6:coauthVersionMax="46" xr10:uidLastSave="{00000000-0000-0000-0000-000000000000}"/>
  <bookViews>
    <workbookView xWindow="3560" yWindow="460" windowWidth="20020" windowHeight="13400" xr2:uid="{F30F7659-CB90-3D47-9222-0F30233FC47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F26" i="1" s="1"/>
  <c r="G26" i="1" s="1"/>
  <c r="H26" i="1" s="1"/>
  <c r="D25" i="1"/>
  <c r="F25" i="1" s="1"/>
  <c r="G25" i="1" s="1"/>
  <c r="H25" i="1" s="1"/>
  <c r="D24" i="1"/>
  <c r="F24" i="1" s="1"/>
  <c r="G24" i="1" s="1"/>
  <c r="H24" i="1" s="1"/>
  <c r="D23" i="1"/>
  <c r="F23" i="1" s="1"/>
  <c r="G23" i="1" s="1"/>
  <c r="H23" i="1" s="1"/>
  <c r="D22" i="1"/>
  <c r="F22" i="1" s="1"/>
  <c r="G22" i="1" s="1"/>
  <c r="H22" i="1" s="1"/>
  <c r="D21" i="1"/>
  <c r="F21" i="1" s="1"/>
  <c r="G21" i="1" s="1"/>
  <c r="H21" i="1" s="1"/>
  <c r="D20" i="1"/>
  <c r="F20" i="1" s="1"/>
  <c r="G20" i="1" s="1"/>
  <c r="H20" i="1" s="1"/>
  <c r="D19" i="1"/>
  <c r="F19" i="1" s="1"/>
  <c r="G19" i="1" s="1"/>
  <c r="H19" i="1" s="1"/>
  <c r="D18" i="1"/>
  <c r="F18" i="1" s="1"/>
  <c r="G18" i="1" s="1"/>
  <c r="H18" i="1" s="1"/>
  <c r="D17" i="1"/>
  <c r="F17" i="1" s="1"/>
  <c r="G17" i="1" s="1"/>
  <c r="H17" i="1" s="1"/>
  <c r="D16" i="1"/>
  <c r="F16" i="1" s="1"/>
  <c r="G16" i="1" s="1"/>
  <c r="H16" i="1" s="1"/>
  <c r="D15" i="1"/>
  <c r="F15" i="1" s="1"/>
  <c r="G15" i="1" s="1"/>
  <c r="H15" i="1" s="1"/>
  <c r="D14" i="1"/>
  <c r="F14" i="1" s="1"/>
  <c r="G14" i="1" s="1"/>
  <c r="H14" i="1" s="1"/>
  <c r="D13" i="1"/>
  <c r="F13" i="1" s="1"/>
  <c r="G13" i="1" s="1"/>
  <c r="H13" i="1" s="1"/>
  <c r="D12" i="1"/>
  <c r="F12" i="1" s="1"/>
  <c r="G12" i="1" s="1"/>
  <c r="H12" i="1" s="1"/>
  <c r="D11" i="1"/>
  <c r="F11" i="1" s="1"/>
  <c r="G11" i="1" s="1"/>
  <c r="H11" i="1" s="1"/>
  <c r="D10" i="1"/>
  <c r="F10" i="1" s="1"/>
  <c r="G10" i="1" s="1"/>
  <c r="H10" i="1" s="1"/>
  <c r="D9" i="1"/>
  <c r="F9" i="1" s="1"/>
  <c r="G9" i="1" s="1"/>
  <c r="H9" i="1" s="1"/>
  <c r="D8" i="1"/>
  <c r="F8" i="1" s="1"/>
  <c r="G8" i="1" s="1"/>
  <c r="H8" i="1" s="1"/>
  <c r="D7" i="1"/>
  <c r="F7" i="1" s="1"/>
  <c r="G7" i="1" s="1"/>
  <c r="H7" i="1" s="1"/>
  <c r="D6" i="1"/>
  <c r="F6" i="1" s="1"/>
  <c r="G6" i="1" s="1"/>
  <c r="H6" i="1" s="1"/>
  <c r="D5" i="1"/>
  <c r="F5" i="1" s="1"/>
  <c r="G5" i="1" s="1"/>
  <c r="H5" i="1" s="1"/>
  <c r="D4" i="1"/>
  <c r="F4" i="1" s="1"/>
  <c r="G4" i="1" s="1"/>
  <c r="H4" i="1" s="1"/>
  <c r="D3" i="1"/>
  <c r="F3" i="1" s="1"/>
  <c r="G3" i="1" s="1"/>
  <c r="H3" i="1" s="1"/>
  <c r="D2" i="1"/>
  <c r="F2" i="1" s="1"/>
  <c r="G2" i="1" s="1"/>
  <c r="H2" i="1" s="1"/>
</calcChain>
</file>

<file path=xl/sharedStrings.xml><?xml version="1.0" encoding="utf-8"?>
<sst xmlns="http://schemas.openxmlformats.org/spreadsheetml/2006/main" count="36" uniqueCount="35">
  <si>
    <t>EBK</t>
  </si>
  <si>
    <t>S7</t>
  </si>
  <si>
    <t>^Ct</t>
  </si>
  <si>
    <t>Average Ct</t>
  </si>
  <si>
    <t>^^Ct</t>
  </si>
  <si>
    <t>2^-^^Ct</t>
  </si>
  <si>
    <t xml:space="preserve">Log fold change EBK </t>
  </si>
  <si>
    <t>Log10[ZIKV]</t>
  </si>
  <si>
    <t xml:space="preserve">zika </t>
  </si>
  <si>
    <t>Midgut_6</t>
  </si>
  <si>
    <t>Midgut_8</t>
  </si>
  <si>
    <t>Midgut_11</t>
  </si>
  <si>
    <t>Midgut_12</t>
  </si>
  <si>
    <t>Midgut_13</t>
  </si>
  <si>
    <t>Midgut_17</t>
  </si>
  <si>
    <t>Midgut_19</t>
  </si>
  <si>
    <t>Midgut_23</t>
  </si>
  <si>
    <t>Midgut_26</t>
  </si>
  <si>
    <t>Midgut_28</t>
  </si>
  <si>
    <t>Midgut_29</t>
  </si>
  <si>
    <t>Midgut_30</t>
  </si>
  <si>
    <t>NINF3</t>
  </si>
  <si>
    <t>NINF4</t>
  </si>
  <si>
    <t>NINF5</t>
  </si>
  <si>
    <t>Midgut 1</t>
  </si>
  <si>
    <t>Midgut 2</t>
  </si>
  <si>
    <t>Midgut 5</t>
  </si>
  <si>
    <t>Midgut 7</t>
  </si>
  <si>
    <t>Midgut 9</t>
  </si>
  <si>
    <t>Midgut 10</t>
  </si>
  <si>
    <t>Midgut 15</t>
  </si>
  <si>
    <t>Midgut 20</t>
  </si>
  <si>
    <t>Midgut 22</t>
  </si>
  <si>
    <t>Midgut 27</t>
  </si>
  <si>
    <t>Sample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</si>
</sst>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/>
    <xf numFmtId="0" fontId="2" fillId="0" borderId="9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2" xfId="0" applyFont="1" applyBorder="1"/>
    <xf numFmtId="0" fontId="0" fillId="0" borderId="14" xfId="0" applyBorder="1"/>
    <xf numFmtId="0" fontId="0" fillId="0" borderId="15" xfId="0" applyBorder="1"/>
    <xf numFmtId="0" fontId="1" fillId="0" borderId="15" xfId="0" applyFont="1" applyBorder="1"/>
    <xf numFmtId="0" fontId="1" fillId="0" borderId="16" xfId="0" applyFont="1" applyBorder="1"/>
    <xf numFmtId="0" fontId="3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08507-D717-674A-B3CC-F40AFEE921CD}">
  <dimension ref="A1:K26"/>
  <sheetViews>
    <sheetView tabSelected="1" workbookViewId="0">
      <selection activeCell="M10" sqref="M10"/>
    </sheetView>
  </sheetViews>
  <sheetFormatPr baseColWidth="10" defaultColWidth="11" defaultRowHeight="16" x14ac:dyDescent="0.2"/>
  <cols>
    <col min="8" max="8" width="18.33203125" bestFit="1" customWidth="1"/>
  </cols>
  <sheetData>
    <row r="1" spans="1:11" ht="17" thickBot="1" x14ac:dyDescent="0.25">
      <c r="A1" s="12" t="s">
        <v>34</v>
      </c>
      <c r="B1" s="1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8" t="s">
        <v>7</v>
      </c>
    </row>
    <row r="2" spans="1:11" x14ac:dyDescent="0.2">
      <c r="A2" s="13" t="s">
        <v>9</v>
      </c>
      <c r="B2" s="9">
        <v>27.106775283813477</v>
      </c>
      <c r="C2" s="5">
        <v>25.032855987548828</v>
      </c>
      <c r="D2" s="5">
        <f>B2-C2</f>
        <v>2.0739192962646484</v>
      </c>
      <c r="E2" s="5">
        <v>3.9086564381917319</v>
      </c>
      <c r="F2" s="5">
        <f>D2-E2</f>
        <v>-1.8347371419270835</v>
      </c>
      <c r="G2" s="5">
        <f>2^-F2</f>
        <v>3.5670641017725742</v>
      </c>
      <c r="H2" s="5">
        <f>LOG10(G2)</f>
        <v>0.55231091387885511</v>
      </c>
      <c r="I2" s="5">
        <v>3.2974195624073257</v>
      </c>
      <c r="J2" s="5">
        <v>1983.4422607421875</v>
      </c>
      <c r="K2" s="6">
        <v>3.2974195624073257</v>
      </c>
    </row>
    <row r="3" spans="1:11" x14ac:dyDescent="0.2">
      <c r="A3" s="14" t="s">
        <v>10</v>
      </c>
      <c r="B3" s="10">
        <v>29.205438613891602</v>
      </c>
      <c r="C3" s="1">
        <v>28.661041259765625</v>
      </c>
      <c r="D3" s="1">
        <f t="shared" ref="D3:D26" si="0">B3-C3</f>
        <v>0.54439735412597656</v>
      </c>
      <c r="E3" s="1">
        <v>3.9086564381917319</v>
      </c>
      <c r="F3" s="1">
        <f t="shared" ref="F3:F26" si="1">D3-E3</f>
        <v>-3.3642590840657554</v>
      </c>
      <c r="G3" s="1">
        <f t="shared" ref="G3:G26" si="2">2^-F3</f>
        <v>10.297763119575084</v>
      </c>
      <c r="H3" s="1">
        <f t="shared" ref="H3:H26" si="3">LOG10(G3)</f>
        <v>1.0127428974888237</v>
      </c>
      <c r="I3" s="1">
        <v>5.8955197472290539</v>
      </c>
      <c r="J3" s="1">
        <v>786175.9375</v>
      </c>
      <c r="K3" s="2">
        <v>5.8955197472290539</v>
      </c>
    </row>
    <row r="4" spans="1:11" x14ac:dyDescent="0.2">
      <c r="A4" s="14" t="s">
        <v>11</v>
      </c>
      <c r="B4" s="10">
        <v>25.34657096862793</v>
      </c>
      <c r="C4" s="1">
        <v>25.525054931640625</v>
      </c>
      <c r="D4" s="1">
        <f t="shared" si="0"/>
        <v>-0.17848396301269531</v>
      </c>
      <c r="E4" s="1">
        <v>3.9086564381917319</v>
      </c>
      <c r="F4" s="1">
        <f t="shared" si="1"/>
        <v>-4.0871404012044277</v>
      </c>
      <c r="G4" s="1">
        <f t="shared" si="2"/>
        <v>16.996200951608149</v>
      </c>
      <c r="H4" s="1">
        <f t="shared" si="3"/>
        <v>1.2303518572526511</v>
      </c>
      <c r="I4" s="1">
        <v>3.0633203915212821</v>
      </c>
      <c r="J4" s="1">
        <v>1156.9654541015625</v>
      </c>
      <c r="K4" s="2">
        <v>3.0633203915212821</v>
      </c>
    </row>
    <row r="5" spans="1:11" x14ac:dyDescent="0.2">
      <c r="A5" s="14" t="s">
        <v>12</v>
      </c>
      <c r="B5" s="10">
        <v>23.309928894042969</v>
      </c>
      <c r="C5" s="1">
        <v>24.224878311157227</v>
      </c>
      <c r="D5" s="1">
        <f t="shared" si="0"/>
        <v>-0.91494941711425781</v>
      </c>
      <c r="E5" s="1">
        <v>3.9086564381917319</v>
      </c>
      <c r="F5" s="1">
        <f t="shared" si="1"/>
        <v>-4.8236058553059902</v>
      </c>
      <c r="G5" s="1">
        <f t="shared" si="2"/>
        <v>28.317183147214152</v>
      </c>
      <c r="H5" s="1">
        <f t="shared" si="3"/>
        <v>1.4520500497075166</v>
      </c>
      <c r="I5" s="1">
        <v>3.3386386500577592</v>
      </c>
      <c r="J5" s="1">
        <v>2180.91455078125</v>
      </c>
      <c r="K5" s="2">
        <v>3.3386386500577592</v>
      </c>
    </row>
    <row r="6" spans="1:11" x14ac:dyDescent="0.2">
      <c r="A6" s="14" t="s">
        <v>13</v>
      </c>
      <c r="B6" s="10">
        <v>23.55034065246582</v>
      </c>
      <c r="C6" s="1">
        <v>23.949708938598633</v>
      </c>
      <c r="D6" s="1">
        <f t="shared" si="0"/>
        <v>-0.3993682861328125</v>
      </c>
      <c r="E6" s="1">
        <v>3.9086564381917319</v>
      </c>
      <c r="F6" s="1">
        <f t="shared" si="1"/>
        <v>-4.3080247243245449</v>
      </c>
      <c r="G6" s="1">
        <f t="shared" si="2"/>
        <v>19.808184115144222</v>
      </c>
      <c r="H6" s="1">
        <f t="shared" si="3"/>
        <v>1.2968446640837417</v>
      </c>
      <c r="I6" s="1">
        <v>3.8437888836154044</v>
      </c>
      <c r="J6" s="1">
        <v>6978.9306640625</v>
      </c>
      <c r="K6" s="2">
        <v>3.8437888836154044</v>
      </c>
    </row>
    <row r="7" spans="1:11" x14ac:dyDescent="0.2">
      <c r="A7" s="14" t="s">
        <v>14</v>
      </c>
      <c r="B7" s="10">
        <v>28.453824996948242</v>
      </c>
      <c r="C7" s="1">
        <v>26.122509002685547</v>
      </c>
      <c r="D7" s="1">
        <f t="shared" si="0"/>
        <v>2.3313159942626953</v>
      </c>
      <c r="E7" s="1">
        <v>3.9086564381917319</v>
      </c>
      <c r="F7" s="1">
        <f t="shared" si="1"/>
        <v>-1.5773404439290366</v>
      </c>
      <c r="G7" s="1">
        <f t="shared" si="2"/>
        <v>2.9841921732546233</v>
      </c>
      <c r="H7" s="1">
        <f t="shared" si="3"/>
        <v>0.4748267869965801</v>
      </c>
      <c r="I7" s="1">
        <v>3.8594486179781367</v>
      </c>
      <c r="J7" s="1">
        <v>7235.16796875</v>
      </c>
      <c r="K7" s="2">
        <v>3.8594486179781367</v>
      </c>
    </row>
    <row r="8" spans="1:11" x14ac:dyDescent="0.2">
      <c r="A8" s="14" t="s">
        <v>15</v>
      </c>
      <c r="B8" s="10">
        <v>34.556755065917969</v>
      </c>
      <c r="C8" s="1">
        <v>25.189184188842773</v>
      </c>
      <c r="D8" s="1">
        <f t="shared" si="0"/>
        <v>9.3675708770751953</v>
      </c>
      <c r="E8" s="1">
        <v>3.9086564381917319</v>
      </c>
      <c r="F8" s="1">
        <f t="shared" si="1"/>
        <v>5.4589144388834629</v>
      </c>
      <c r="G8" s="1">
        <f t="shared" si="2"/>
        <v>2.273542149887391E-2</v>
      </c>
      <c r="H8" s="1">
        <f t="shared" si="3"/>
        <v>-1.6432969898671332</v>
      </c>
      <c r="I8" s="1">
        <v>5.0777493353967103</v>
      </c>
      <c r="J8" s="1">
        <v>119605</v>
      </c>
      <c r="K8" s="2">
        <v>5.0777493353967103</v>
      </c>
    </row>
    <row r="9" spans="1:11" x14ac:dyDescent="0.2">
      <c r="A9" s="14" t="s">
        <v>16</v>
      </c>
      <c r="B9" s="10">
        <v>30.025632858276367</v>
      </c>
      <c r="C9" s="1">
        <v>26.286077499389648</v>
      </c>
      <c r="D9" s="1">
        <f t="shared" si="0"/>
        <v>3.7395553588867188</v>
      </c>
      <c r="E9" s="1">
        <v>3.9086564381917319</v>
      </c>
      <c r="F9" s="1">
        <f t="shared" si="1"/>
        <v>-0.16910107930501317</v>
      </c>
      <c r="G9" s="1">
        <f t="shared" si="2"/>
        <v>1.1243576967071613</v>
      </c>
      <c r="H9" s="1">
        <f t="shared" si="3"/>
        <v>5.0904497169962613E-2</v>
      </c>
      <c r="I9" s="1">
        <v>7.7090395880931863</v>
      </c>
      <c r="J9" s="1">
        <v>51172848</v>
      </c>
      <c r="K9" s="2">
        <v>7.7090395880931863</v>
      </c>
    </row>
    <row r="10" spans="1:11" x14ac:dyDescent="0.2">
      <c r="A10" s="14" t="s">
        <v>17</v>
      </c>
      <c r="B10" s="10">
        <v>33.886486053466797</v>
      </c>
      <c r="C10" s="1">
        <v>32.218982696533203</v>
      </c>
      <c r="D10" s="1">
        <f t="shared" si="0"/>
        <v>1.6675033569335938</v>
      </c>
      <c r="E10" s="1">
        <v>3.9086564381917319</v>
      </c>
      <c r="F10" s="1">
        <f t="shared" si="1"/>
        <v>-2.2411530812581382</v>
      </c>
      <c r="G10" s="1">
        <f t="shared" si="2"/>
        <v>4.7277478122439662</v>
      </c>
      <c r="H10" s="1">
        <f t="shared" si="3"/>
        <v>0.67465430233345536</v>
      </c>
      <c r="I10" s="1">
        <v>3.3420743325214008</v>
      </c>
      <c r="J10" s="1">
        <v>2198.236083984375</v>
      </c>
      <c r="K10" s="2">
        <v>3.3420743325214008</v>
      </c>
    </row>
    <row r="11" spans="1:11" x14ac:dyDescent="0.2">
      <c r="A11" s="14" t="s">
        <v>18</v>
      </c>
      <c r="B11" s="10">
        <v>30.658283233642578</v>
      </c>
      <c r="C11" s="1">
        <v>28.298673629760742</v>
      </c>
      <c r="D11" s="1">
        <f t="shared" si="0"/>
        <v>2.3596096038818359</v>
      </c>
      <c r="E11" s="1">
        <v>3.9086564381917319</v>
      </c>
      <c r="F11" s="1">
        <f t="shared" si="1"/>
        <v>-1.549046834309896</v>
      </c>
      <c r="G11" s="1">
        <f t="shared" si="2"/>
        <v>2.9262374345170183</v>
      </c>
      <c r="H11" s="1">
        <f t="shared" si="3"/>
        <v>0.46630956181561184</v>
      </c>
      <c r="I11" s="1">
        <v>3.0141483038863379</v>
      </c>
      <c r="J11" s="1">
        <v>1033.1141357421875</v>
      </c>
      <c r="K11" s="2">
        <v>3.0141483038863379</v>
      </c>
    </row>
    <row r="12" spans="1:11" x14ac:dyDescent="0.2">
      <c r="A12" s="14" t="s">
        <v>19</v>
      </c>
      <c r="B12" s="10">
        <v>29.612174987792969</v>
      </c>
      <c r="C12" s="1">
        <v>28.083824157714844</v>
      </c>
      <c r="D12" s="1">
        <f t="shared" si="0"/>
        <v>1.528350830078125</v>
      </c>
      <c r="E12" s="1">
        <v>3.9086564381917319</v>
      </c>
      <c r="F12" s="1">
        <f t="shared" si="1"/>
        <v>-2.3803056081136069</v>
      </c>
      <c r="G12" s="1">
        <f t="shared" si="2"/>
        <v>5.2064701988454729</v>
      </c>
      <c r="H12" s="1">
        <f t="shared" si="3"/>
        <v>0.71654338688938923</v>
      </c>
      <c r="I12" s="1">
        <v>4.080512834405444</v>
      </c>
      <c r="J12" s="1">
        <v>12036.849609375</v>
      </c>
      <c r="K12" s="2">
        <v>4.080512834405444</v>
      </c>
    </row>
    <row r="13" spans="1:11" x14ac:dyDescent="0.2">
      <c r="A13" s="14" t="s">
        <v>20</v>
      </c>
      <c r="B13" s="10">
        <v>25.917974472045898</v>
      </c>
      <c r="C13" s="1">
        <v>29.408636093139648</v>
      </c>
      <c r="D13" s="1">
        <f t="shared" si="0"/>
        <v>-3.49066162109375</v>
      </c>
      <c r="E13" s="1">
        <v>3.9086564381917319</v>
      </c>
      <c r="F13" s="1">
        <f t="shared" si="1"/>
        <v>-7.3993180592854824</v>
      </c>
      <c r="G13" s="1">
        <f t="shared" si="2"/>
        <v>168.81719631211774</v>
      </c>
      <c r="H13" s="1">
        <f t="shared" si="3"/>
        <v>2.2274166833031264</v>
      </c>
      <c r="I13" s="1">
        <v>4.019809014669109</v>
      </c>
      <c r="J13" s="1">
        <v>10466.681640625</v>
      </c>
      <c r="K13" s="2">
        <v>4.019809014669109</v>
      </c>
    </row>
    <row r="14" spans="1:11" x14ac:dyDescent="0.2">
      <c r="A14" s="15" t="s">
        <v>24</v>
      </c>
      <c r="B14" s="10">
        <v>36.166255950927734</v>
      </c>
      <c r="C14" s="1">
        <v>27.531190872192383</v>
      </c>
      <c r="D14" s="1">
        <f t="shared" si="0"/>
        <v>8.6350650787353516</v>
      </c>
      <c r="E14" s="1">
        <v>3.9086564381917319</v>
      </c>
      <c r="F14" s="1">
        <f t="shared" si="1"/>
        <v>4.7264086405436192</v>
      </c>
      <c r="G14" s="1">
        <f t="shared" si="2"/>
        <v>3.7775413542427617E-2</v>
      </c>
      <c r="H14" s="1">
        <f t="shared" si="3"/>
        <v>-1.422790772569049</v>
      </c>
      <c r="I14" s="1">
        <v>10.178951831806014</v>
      </c>
      <c r="J14" s="1">
        <v>15099126784</v>
      </c>
      <c r="K14" s="2">
        <v>10.178951831806014</v>
      </c>
    </row>
    <row r="15" spans="1:11" x14ac:dyDescent="0.2">
      <c r="A15" s="15" t="s">
        <v>25</v>
      </c>
      <c r="B15" s="10">
        <v>33.570095062255859</v>
      </c>
      <c r="C15" s="1">
        <v>27.833648681640625</v>
      </c>
      <c r="D15" s="1">
        <f t="shared" si="0"/>
        <v>5.7364463806152344</v>
      </c>
      <c r="E15" s="1">
        <v>3.9086564381917319</v>
      </c>
      <c r="F15" s="1">
        <f t="shared" si="1"/>
        <v>1.8277899424235025</v>
      </c>
      <c r="G15" s="1">
        <f t="shared" si="2"/>
        <v>0.28169581927995146</v>
      </c>
      <c r="H15" s="1">
        <f t="shared" si="3"/>
        <v>-0.5502195984424153</v>
      </c>
      <c r="I15" s="1">
        <v>11.356631114091735</v>
      </c>
      <c r="J15" s="1">
        <v>227316580352</v>
      </c>
      <c r="K15" s="2">
        <v>11.356631114091735</v>
      </c>
    </row>
    <row r="16" spans="1:11" x14ac:dyDescent="0.2">
      <c r="A16" s="15" t="s">
        <v>26</v>
      </c>
      <c r="B16" s="10">
        <v>28.593629837036133</v>
      </c>
      <c r="C16" s="1">
        <v>25.527059555053711</v>
      </c>
      <c r="D16" s="1">
        <f t="shared" si="0"/>
        <v>3.0665702819824219</v>
      </c>
      <c r="E16" s="1">
        <v>3.9086564381917319</v>
      </c>
      <c r="F16" s="1">
        <f t="shared" si="1"/>
        <v>-0.84208615620931004</v>
      </c>
      <c r="G16" s="1">
        <f t="shared" si="2"/>
        <v>1.792640450518262</v>
      </c>
      <c r="H16" s="1">
        <f t="shared" si="3"/>
        <v>0.25349319195238723</v>
      </c>
      <c r="I16" s="1">
        <v>9.5824314085994242</v>
      </c>
      <c r="J16" s="1">
        <v>3823238656</v>
      </c>
      <c r="K16" s="2">
        <v>9.5824314085994242</v>
      </c>
    </row>
    <row r="17" spans="1:11" x14ac:dyDescent="0.2">
      <c r="A17" s="15" t="s">
        <v>27</v>
      </c>
      <c r="B17" s="10">
        <v>32.120571136474609</v>
      </c>
      <c r="C17" s="1">
        <v>27.425012588500977</v>
      </c>
      <c r="D17" s="1">
        <f t="shared" si="0"/>
        <v>4.6955585479736328</v>
      </c>
      <c r="E17" s="1">
        <v>3.9086564381917319</v>
      </c>
      <c r="F17" s="1">
        <f t="shared" si="1"/>
        <v>0.78690210978190089</v>
      </c>
      <c r="G17" s="1">
        <f t="shared" si="2"/>
        <v>0.57958730096610989</v>
      </c>
      <c r="H17" s="1">
        <f t="shared" si="3"/>
        <v>-0.23688113869562319</v>
      </c>
      <c r="I17" s="1">
        <v>9.5551315945315185</v>
      </c>
      <c r="J17" s="1">
        <v>3590307072</v>
      </c>
      <c r="K17" s="2">
        <v>9.5551315945315185</v>
      </c>
    </row>
    <row r="18" spans="1:11" x14ac:dyDescent="0.2">
      <c r="A18" s="15" t="s">
        <v>28</v>
      </c>
      <c r="B18" s="10">
        <v>30.027097702026367</v>
      </c>
      <c r="C18" s="1">
        <v>24.307085037231445</v>
      </c>
      <c r="D18" s="1">
        <f t="shared" si="0"/>
        <v>5.7200126647949219</v>
      </c>
      <c r="E18" s="1">
        <v>3.9086564381917319</v>
      </c>
      <c r="F18" s="1">
        <f t="shared" si="1"/>
        <v>1.81135622660319</v>
      </c>
      <c r="G18" s="1">
        <f t="shared" si="2"/>
        <v>0.28492295703257187</v>
      </c>
      <c r="H18" s="1">
        <f t="shared" si="3"/>
        <v>-0.54527255704028366</v>
      </c>
      <c r="I18" s="1">
        <v>9.8567466493419502</v>
      </c>
      <c r="J18" s="1">
        <v>7190294016</v>
      </c>
      <c r="K18" s="2">
        <v>9.8567466493419502</v>
      </c>
    </row>
    <row r="19" spans="1:11" x14ac:dyDescent="0.2">
      <c r="A19" s="15" t="s">
        <v>29</v>
      </c>
      <c r="B19" s="10">
        <v>24.48011589050293</v>
      </c>
      <c r="C19" s="1">
        <v>22.496417999267578</v>
      </c>
      <c r="D19" s="1">
        <f t="shared" si="0"/>
        <v>1.9836978912353516</v>
      </c>
      <c r="E19" s="1">
        <v>3.9086564381917319</v>
      </c>
      <c r="F19" s="1">
        <f t="shared" si="1"/>
        <v>-1.9249585469563804</v>
      </c>
      <c r="G19" s="1">
        <f t="shared" si="2"/>
        <v>3.7972593753519273</v>
      </c>
      <c r="H19" s="1">
        <f t="shared" si="3"/>
        <v>0.5794702630436227</v>
      </c>
      <c r="I19" s="1">
        <v>10.419594011230389</v>
      </c>
      <c r="J19" s="1">
        <v>26278103040</v>
      </c>
      <c r="K19" s="2">
        <v>10.419594011230389</v>
      </c>
    </row>
    <row r="20" spans="1:11" x14ac:dyDescent="0.2">
      <c r="A20" s="15" t="s">
        <v>30</v>
      </c>
      <c r="B20" s="10">
        <v>24.56500244140625</v>
      </c>
      <c r="C20" s="1">
        <v>24.556360244750977</v>
      </c>
      <c r="D20" s="1">
        <f t="shared" si="0"/>
        <v>8.6421966552734375E-3</v>
      </c>
      <c r="E20" s="1">
        <v>3.9086564381917319</v>
      </c>
      <c r="F20" s="1">
        <f t="shared" si="1"/>
        <v>-3.9000142415364585</v>
      </c>
      <c r="G20" s="1">
        <f t="shared" si="2"/>
        <v>14.928675231993113</v>
      </c>
      <c r="H20" s="1">
        <f t="shared" si="3"/>
        <v>1.174021270219185</v>
      </c>
      <c r="I20" s="1">
        <v>9.7219833730242566</v>
      </c>
      <c r="J20" s="1">
        <v>5272096768</v>
      </c>
      <c r="K20" s="2">
        <v>9.7219833730242566</v>
      </c>
    </row>
    <row r="21" spans="1:11" x14ac:dyDescent="0.2">
      <c r="A21" s="15" t="s">
        <v>31</v>
      </c>
      <c r="B21" s="10">
        <v>33.406391143798828</v>
      </c>
      <c r="C21" s="1">
        <v>26.921136856079102</v>
      </c>
      <c r="D21" s="1">
        <f t="shared" si="0"/>
        <v>6.4852542877197266</v>
      </c>
      <c r="E21" s="1">
        <v>3.9086564381917319</v>
      </c>
      <c r="F21" s="1">
        <f t="shared" si="1"/>
        <v>2.5765978495279946</v>
      </c>
      <c r="G21" s="1">
        <f t="shared" si="2"/>
        <v>0.16763579582393051</v>
      </c>
      <c r="H21" s="1">
        <f t="shared" si="3"/>
        <v>-0.77563323947123552</v>
      </c>
      <c r="I21" s="1">
        <v>10.397539284546426</v>
      </c>
      <c r="J21" s="1">
        <v>24976943104</v>
      </c>
      <c r="K21" s="2">
        <v>10.397539284546426</v>
      </c>
    </row>
    <row r="22" spans="1:11" x14ac:dyDescent="0.2">
      <c r="A22" s="15" t="s">
        <v>32</v>
      </c>
      <c r="B22" s="10">
        <v>32.867893218994141</v>
      </c>
      <c r="C22" s="1">
        <v>29.804412841796875</v>
      </c>
      <c r="D22" s="1">
        <f t="shared" si="0"/>
        <v>3.0634803771972656</v>
      </c>
      <c r="E22" s="1">
        <v>3.9086564381917319</v>
      </c>
      <c r="F22" s="1">
        <f t="shared" si="1"/>
        <v>-0.84517606099446629</v>
      </c>
      <c r="G22" s="1">
        <f t="shared" si="2"/>
        <v>1.7964839684354377</v>
      </c>
      <c r="H22" s="1">
        <f t="shared" si="3"/>
        <v>0.25442334597646488</v>
      </c>
      <c r="I22" s="1">
        <v>9.9878079154746509</v>
      </c>
      <c r="J22" s="1">
        <v>9723170816</v>
      </c>
      <c r="K22" s="2">
        <v>9.9878079154746509</v>
      </c>
    </row>
    <row r="23" spans="1:11" x14ac:dyDescent="0.2">
      <c r="A23" s="15" t="s">
        <v>33</v>
      </c>
      <c r="B23" s="10">
        <v>38</v>
      </c>
      <c r="C23" s="1">
        <v>28.155271530151367</v>
      </c>
      <c r="D23" s="1">
        <f t="shared" si="0"/>
        <v>9.8447284698486328</v>
      </c>
      <c r="E23" s="1">
        <v>3.9086564381917319</v>
      </c>
      <c r="F23" s="1">
        <f t="shared" si="1"/>
        <v>5.9360720316569004</v>
      </c>
      <c r="G23" s="1">
        <f t="shared" si="2"/>
        <v>1.633293606569761E-2</v>
      </c>
      <c r="H23" s="1">
        <f t="shared" si="3"/>
        <v>-1.7869357379507567</v>
      </c>
      <c r="I23" s="1">
        <v>6.8081222137848814</v>
      </c>
      <c r="J23" s="1">
        <v>6428686</v>
      </c>
      <c r="K23" s="2">
        <v>6.8081222137848814</v>
      </c>
    </row>
    <row r="24" spans="1:11" x14ac:dyDescent="0.2">
      <c r="A24" s="15" t="s">
        <v>21</v>
      </c>
      <c r="B24" s="10">
        <v>31.386384963989258</v>
      </c>
      <c r="C24" s="1">
        <v>24.415309906005859</v>
      </c>
      <c r="D24" s="1">
        <f t="shared" si="0"/>
        <v>6.9710750579833984</v>
      </c>
      <c r="E24" s="1">
        <v>3.9086564381917319</v>
      </c>
      <c r="F24" s="1">
        <f t="shared" si="1"/>
        <v>3.0624186197916665</v>
      </c>
      <c r="G24" s="1">
        <f t="shared" si="2"/>
        <v>0.1197071623937925</v>
      </c>
      <c r="H24" s="1">
        <f t="shared" si="3"/>
        <v>-0.92187986383718068</v>
      </c>
      <c r="I24" s="1">
        <v>3.6937271206303763</v>
      </c>
      <c r="J24" s="1">
        <v>4940.001953125</v>
      </c>
      <c r="K24" s="2">
        <v>3.6937271206303763</v>
      </c>
    </row>
    <row r="25" spans="1:11" x14ac:dyDescent="0.2">
      <c r="A25" s="15" t="s">
        <v>22</v>
      </c>
      <c r="B25" s="10">
        <v>27.707111358642578</v>
      </c>
      <c r="C25" s="1">
        <v>23.849349975585938</v>
      </c>
      <c r="D25" s="1">
        <f t="shared" si="0"/>
        <v>3.8577613830566406</v>
      </c>
      <c r="E25" s="1">
        <v>3.9086564381917319</v>
      </c>
      <c r="F25" s="1">
        <f t="shared" si="1"/>
        <v>-5.0895055135091294E-2</v>
      </c>
      <c r="G25" s="1">
        <f t="shared" si="2"/>
        <v>1.0359074065969203</v>
      </c>
      <c r="H25" s="1">
        <f t="shared" si="3"/>
        <v>1.5320938226634623E-2</v>
      </c>
      <c r="I25" s="1">
        <v>3.0010352773402604</v>
      </c>
      <c r="J25" s="1">
        <v>1002.3866577148438</v>
      </c>
      <c r="K25" s="2">
        <v>3.0010352773402604</v>
      </c>
    </row>
    <row r="26" spans="1:11" ht="17" thickBot="1" x14ac:dyDescent="0.25">
      <c r="A26" s="16" t="s">
        <v>23</v>
      </c>
      <c r="B26" s="11">
        <v>24.28986930847168</v>
      </c>
      <c r="C26" s="3">
        <v>23.392736434936523</v>
      </c>
      <c r="D26" s="3">
        <f t="shared" si="0"/>
        <v>0.89713287353515625</v>
      </c>
      <c r="E26" s="3">
        <v>3.9086564381917319</v>
      </c>
      <c r="F26" s="3">
        <f t="shared" si="1"/>
        <v>-3.0115235646565757</v>
      </c>
      <c r="G26" s="3">
        <f t="shared" si="2"/>
        <v>8.0641560939599195</v>
      </c>
      <c r="H26" s="3">
        <f t="shared" si="3"/>
        <v>0.90655892561054618</v>
      </c>
      <c r="I26" s="3">
        <v>3.4746741529626415</v>
      </c>
      <c r="J26" s="3">
        <v>2983.1435546875</v>
      </c>
      <c r="K26" s="4">
        <v>3.4746741529626415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Gorreti</dc:creator>
  <cp:lastModifiedBy>Maria Gorreti</cp:lastModifiedBy>
  <dcterms:created xsi:type="dcterms:W3CDTF">2020-02-14T02:24:09Z</dcterms:created>
  <dcterms:modified xsi:type="dcterms:W3CDTF">2021-08-03T19:35:24Z</dcterms:modified>
</cp:coreProperties>
</file>