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sdagcc-my.sharepoint.com/personal/glen_scoles_usda_gov/Documents/Documents/Manuscripts/Manuscripts - Active/Aquaporin-2 vaccination/Data/"/>
    </mc:Choice>
  </mc:AlternateContent>
  <xr:revisionPtr revIDLastSave="10" documentId="8_{267B841D-E563-4B83-B3FE-B3DA68EA3F34}" xr6:coauthVersionLast="47" xr6:coauthVersionMax="47" xr10:uidLastSave="{F00A374C-DC99-4474-811F-3421DB432445}"/>
  <bookViews>
    <workbookView xWindow="-23040" yWindow="-11565" windowWidth="21600" windowHeight="14910" activeTab="2" xr2:uid="{00000000-000D-0000-FFFF-FFFF00000000}"/>
  </bookViews>
  <sheets>
    <sheet name="Peptide #1" sheetId="2" r:id="rId1"/>
    <sheet name="Peptide #2" sheetId="3" r:id="rId2"/>
    <sheet name="Peptide #3" sheetId="4" r:id="rId3"/>
    <sheet name="plate reader" sheetId="1" r:id="rId4"/>
    <sheet name="Graph of means at 1 to 256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2" l="1"/>
  <c r="F6" i="2"/>
  <c r="G6" i="2"/>
  <c r="F5" i="2"/>
  <c r="F9" i="2"/>
  <c r="H8" i="2"/>
  <c r="H6" i="2"/>
  <c r="F16" i="2"/>
  <c r="F14" i="2"/>
  <c r="H16" i="2"/>
  <c r="F15" i="2"/>
  <c r="H15" i="2"/>
  <c r="F13" i="2"/>
  <c r="H13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5" i="3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5" i="4"/>
  <c r="F7" i="4"/>
  <c r="F5" i="4"/>
  <c r="H7" i="4"/>
  <c r="F8" i="4"/>
  <c r="H8" i="4"/>
  <c r="F12" i="4"/>
  <c r="H12" i="4"/>
  <c r="F6" i="4"/>
  <c r="H6" i="4"/>
  <c r="F14" i="4"/>
  <c r="F16" i="4"/>
  <c r="H16" i="4"/>
  <c r="F23" i="4"/>
  <c r="F30" i="4"/>
  <c r="H30" i="4"/>
  <c r="F15" i="4"/>
  <c r="F24" i="4"/>
  <c r="F25" i="4"/>
  <c r="F17" i="4"/>
  <c r="H17" i="4"/>
  <c r="F26" i="4"/>
  <c r="F9" i="4"/>
  <c r="H9" i="4"/>
  <c r="F18" i="4"/>
  <c r="H18" i="4"/>
  <c r="F27" i="4"/>
  <c r="H27" i="4"/>
  <c r="F10" i="4"/>
  <c r="H10" i="4"/>
  <c r="F19" i="4"/>
  <c r="H19" i="4"/>
  <c r="F28" i="4"/>
  <c r="H28" i="4"/>
  <c r="F11" i="4"/>
  <c r="H11" i="4"/>
  <c r="F20" i="4"/>
  <c r="H20" i="4"/>
  <c r="F29" i="4"/>
  <c r="H29" i="4"/>
  <c r="F21" i="4"/>
  <c r="H21" i="4"/>
  <c r="F13" i="4"/>
  <c r="H13" i="4"/>
  <c r="F22" i="4"/>
  <c r="H22" i="4"/>
  <c r="F31" i="4"/>
  <c r="H31" i="4"/>
  <c r="F25" i="3"/>
  <c r="F24" i="3"/>
  <c r="H25" i="3"/>
  <c r="F26" i="3"/>
  <c r="H26" i="3"/>
  <c r="F27" i="3"/>
  <c r="H27" i="3"/>
  <c r="F28" i="3"/>
  <c r="H28" i="3"/>
  <c r="F29" i="3"/>
  <c r="H29" i="3"/>
  <c r="F30" i="3"/>
  <c r="H30" i="3"/>
  <c r="F31" i="3"/>
  <c r="H31" i="3"/>
  <c r="H24" i="3"/>
  <c r="F16" i="3"/>
  <c r="F14" i="3"/>
  <c r="H16" i="3"/>
  <c r="F17" i="3"/>
  <c r="H17" i="3"/>
  <c r="F18" i="3"/>
  <c r="H18" i="3"/>
  <c r="F19" i="3"/>
  <c r="H19" i="3"/>
  <c r="F20" i="3"/>
  <c r="H20" i="3"/>
  <c r="F21" i="3"/>
  <c r="H21" i="3"/>
  <c r="F22" i="3"/>
  <c r="H22" i="3"/>
  <c r="F15" i="3"/>
  <c r="H15" i="3"/>
  <c r="F7" i="3"/>
  <c r="F5" i="3"/>
  <c r="H7" i="3"/>
  <c r="F8" i="3"/>
  <c r="H8" i="3"/>
  <c r="F9" i="3"/>
  <c r="H9" i="3"/>
  <c r="F10" i="3"/>
  <c r="H10" i="3"/>
  <c r="F11" i="3"/>
  <c r="H11" i="3"/>
  <c r="F12" i="3"/>
  <c r="H12" i="3"/>
  <c r="F13" i="3"/>
  <c r="H13" i="3"/>
  <c r="F6" i="3"/>
  <c r="H6" i="3"/>
  <c r="F23" i="3"/>
  <c r="F25" i="2"/>
  <c r="F23" i="2"/>
  <c r="H25" i="2"/>
  <c r="F26" i="2"/>
  <c r="H26" i="2"/>
  <c r="F27" i="2"/>
  <c r="H27" i="2"/>
  <c r="F28" i="2"/>
  <c r="H28" i="2"/>
  <c r="F29" i="2"/>
  <c r="H29" i="2"/>
  <c r="F30" i="2"/>
  <c r="H30" i="2"/>
  <c r="F31" i="2"/>
  <c r="H31" i="2"/>
  <c r="F24" i="2"/>
  <c r="H24" i="2"/>
  <c r="F17" i="2"/>
  <c r="H17" i="2"/>
  <c r="F18" i="2"/>
  <c r="H18" i="2"/>
  <c r="F19" i="2"/>
  <c r="H19" i="2"/>
  <c r="F20" i="2"/>
  <c r="H20" i="2"/>
  <c r="F21" i="2"/>
  <c r="H21" i="2"/>
  <c r="F22" i="2"/>
  <c r="H22" i="2"/>
  <c r="F7" i="2"/>
  <c r="H7" i="2"/>
  <c r="F8" i="2"/>
  <c r="H9" i="2"/>
  <c r="F10" i="2"/>
  <c r="H10" i="2"/>
  <c r="F11" i="2"/>
  <c r="H11" i="2"/>
  <c r="F12" i="2"/>
  <c r="H12" i="2"/>
  <c r="H15" i="4"/>
  <c r="H24" i="4"/>
  <c r="H26" i="4"/>
  <c r="H25" i="4"/>
</calcChain>
</file>

<file path=xl/sharedStrings.xml><?xml version="1.0" encoding="utf-8"?>
<sst xmlns="http://schemas.openxmlformats.org/spreadsheetml/2006/main" count="241" uniqueCount="41">
  <si>
    <t>A</t>
  </si>
  <si>
    <t>Blank 450</t>
  </si>
  <si>
    <t>B</t>
  </si>
  <si>
    <t>C</t>
  </si>
  <si>
    <t>D</t>
  </si>
  <si>
    <t>E</t>
  </si>
  <si>
    <t>F</t>
  </si>
  <si>
    <t>G</t>
  </si>
  <si>
    <t>H</t>
  </si>
  <si>
    <t>Peptide #1 - relative 1:256 - 9/11/18</t>
  </si>
  <si>
    <t>Peptide #2 - relative 1:256 - 9/11/18</t>
  </si>
  <si>
    <t>Peptide #3 - relative 1:256 - 9/11/18</t>
  </si>
  <si>
    <t>C1551</t>
  </si>
  <si>
    <t>C1553</t>
  </si>
  <si>
    <t>C1554</t>
  </si>
  <si>
    <t>Calf</t>
  </si>
  <si>
    <t>Read 1</t>
  </si>
  <si>
    <t>Read 2</t>
  </si>
  <si>
    <t>Read 3</t>
  </si>
  <si>
    <t>AVG</t>
  </si>
  <si>
    <t>AVG/day 0 AVG</t>
  </si>
  <si>
    <t>STDEV</t>
  </si>
  <si>
    <t>Week</t>
  </si>
  <si>
    <t>d0</t>
  </si>
  <si>
    <t>5wk</t>
  </si>
  <si>
    <t>11wk</t>
  </si>
  <si>
    <t>14wk</t>
  </si>
  <si>
    <t>8wk</t>
  </si>
  <si>
    <t>12wk</t>
  </si>
  <si>
    <t>2wk</t>
  </si>
  <si>
    <t>10wk</t>
  </si>
  <si>
    <t>13wk</t>
  </si>
  <si>
    <t>blank</t>
  </si>
  <si>
    <t>Plate setup - All serum diluted 1:256 (2uL serum into 512uL blocker)</t>
  </si>
  <si>
    <t>AQP2 Peptide #3-BSA ELISA analysis</t>
  </si>
  <si>
    <t>AQP2 Peptide #2-BSA ELISA analysis</t>
  </si>
  <si>
    <t>AQP2 Peptide #1-BSA ELISA analysis</t>
  </si>
  <si>
    <t>Peptide 1 mean</t>
  </si>
  <si>
    <t>Peptide 2 mean</t>
  </si>
  <si>
    <t>Peptide 3 mean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</si>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</sst>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5" fillId="0" borderId="0" xfId="0" applyFont="1"/>
    <xf numFmtId="0" fontId="0" fillId="0" borderId="20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0" borderId="20" xfId="0" applyNumberFormat="1" applyFill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Relative</a:t>
            </a:r>
            <a:r>
              <a:rPr lang="en-US" sz="1600" baseline="0"/>
              <a:t> IgG response to AQP2 Peptide #1-BSA</a:t>
            </a:r>
            <a:endParaRPr lang="en-US" sz="1600"/>
          </a:p>
        </c:rich>
      </c:tx>
      <c:layout>
        <c:manualLayout>
          <c:xMode val="edge"/>
          <c:yMode val="edge"/>
          <c:x val="0.12795219151073201"/>
          <c:y val="2.97029702970297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988219389939"/>
          <c:y val="0.13830123957277601"/>
          <c:w val="0.68752307226297205"/>
          <c:h val="0.68984070060549396"/>
        </c:manualLayout>
      </c:layout>
      <c:lineChart>
        <c:grouping val="standard"/>
        <c:varyColors val="0"/>
        <c:ser>
          <c:idx val="0"/>
          <c:order val="0"/>
          <c:tx>
            <c:v>C1551</c:v>
          </c:tx>
          <c:spPr>
            <a:ln w="12700" cap="flat" cmpd="sng" algn="ctr">
              <a:solidFill>
                <a:schemeClr val="accent5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5"/>
              </a:solidFill>
              <a:ln w="1270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#1'!$J$5:$J$13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#1'!$K$5:$K$13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1.47040498442368</c:v>
                </c:pt>
                <c:pt idx="2">
                  <c:v>9.6074766355140184</c:v>
                </c:pt>
                <c:pt idx="3">
                  <c:v>9.3364485981308416</c:v>
                </c:pt>
                <c:pt idx="4">
                  <c:v>9.3769470404984414</c:v>
                </c:pt>
                <c:pt idx="5">
                  <c:v>7.7040498442367591</c:v>
                </c:pt>
                <c:pt idx="6">
                  <c:v>8.1713395638629294</c:v>
                </c:pt>
                <c:pt idx="7">
                  <c:v>7.2149532710280369</c:v>
                </c:pt>
                <c:pt idx="8">
                  <c:v>6.9844236760124607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F-4262-945D-41E5343D5048}"/>
            </c:ext>
          </c:extLst>
        </c:ser>
        <c:ser>
          <c:idx val="1"/>
          <c:order val="1"/>
          <c:tx>
            <c:v>C1553</c:v>
          </c:tx>
          <c:spPr>
            <a:ln w="12700" cap="flat" cmpd="sng" algn="ctr">
              <a:solidFill>
                <a:schemeClr val="accent2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2"/>
              </a:solidFill>
              <a:ln w="12700" cap="flat" cmpd="sng" algn="ctr">
                <a:solidFill>
                  <a:schemeClr val="accent2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#1'!$J$5:$J$13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#1'!$L$5:$L$13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1.472</c:v>
                </c:pt>
                <c:pt idx="2">
                  <c:v>4.6640000000000006</c:v>
                </c:pt>
                <c:pt idx="3">
                  <c:v>12.56</c:v>
                </c:pt>
                <c:pt idx="4">
                  <c:v>12.28</c:v>
                </c:pt>
                <c:pt idx="5">
                  <c:v>10.459999999999999</c:v>
                </c:pt>
                <c:pt idx="6">
                  <c:v>9.36</c:v>
                </c:pt>
                <c:pt idx="7">
                  <c:v>9.6640000000000015</c:v>
                </c:pt>
                <c:pt idx="8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F-4262-945D-41E5343D5048}"/>
            </c:ext>
          </c:extLst>
        </c:ser>
        <c:ser>
          <c:idx val="2"/>
          <c:order val="2"/>
          <c:tx>
            <c:v>C1554</c:v>
          </c:tx>
          <c:spPr>
            <a:ln w="1270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6"/>
              </a:solidFill>
              <a:ln w="1270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#1'!$J$5:$J$13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#1'!$M$5:$M$13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1.3208191126279865</c:v>
                </c:pt>
                <c:pt idx="2">
                  <c:v>12.030716723549487</c:v>
                </c:pt>
                <c:pt idx="3">
                  <c:v>14.406143344709898</c:v>
                </c:pt>
                <c:pt idx="4">
                  <c:v>13.791808873720134</c:v>
                </c:pt>
                <c:pt idx="5">
                  <c:v>13.740614334470989</c:v>
                </c:pt>
                <c:pt idx="6">
                  <c:v>12.187713310580204</c:v>
                </c:pt>
                <c:pt idx="7">
                  <c:v>14.778156996587031</c:v>
                </c:pt>
                <c:pt idx="8">
                  <c:v>13.85665529010239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F-4262-945D-41E5343D5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194088"/>
        <c:axId val="2134127768"/>
      </c:lineChart>
      <c:dateAx>
        <c:axId val="213419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Course of experiment (in weeks)</a:t>
                </a:r>
              </a:p>
            </c:rich>
          </c:tx>
          <c:layout>
            <c:manualLayout>
              <c:xMode val="edge"/>
              <c:yMode val="edge"/>
              <c:x val="0.31677687985345598"/>
              <c:y val="0.907520334710635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34127768"/>
        <c:crosses val="autoZero"/>
        <c:auto val="0"/>
        <c:lblOffset val="100"/>
        <c:baseTimeUnit val="days"/>
      </c:dateAx>
      <c:valAx>
        <c:axId val="2134127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Ratio of Absorbance (Time:Day 0)</a:t>
                </a:r>
              </a:p>
            </c:rich>
          </c:tx>
          <c:layout>
            <c:manualLayout>
              <c:xMode val="edge"/>
              <c:yMode val="edge"/>
              <c:x val="3.7298210862172998E-2"/>
              <c:y val="0.212990566773213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34194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600938827172701"/>
          <c:y val="0.39067851667056502"/>
          <c:w val="0.12996782857018799"/>
          <c:h val="0.179038746394323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Relative IgG response to AQP2 Peptide #2-BSA</a:t>
            </a:r>
          </a:p>
        </c:rich>
      </c:tx>
      <c:layout>
        <c:manualLayout>
          <c:xMode val="edge"/>
          <c:yMode val="edge"/>
          <c:x val="0.109887383150599"/>
          <c:y val="3.35852225020991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012630828472"/>
          <c:y val="0.13729797629200599"/>
          <c:w val="0.71035212492418398"/>
          <c:h val="0.70971366614437703"/>
        </c:manualLayout>
      </c:layout>
      <c:lineChart>
        <c:grouping val="standard"/>
        <c:varyColors val="0"/>
        <c:ser>
          <c:idx val="0"/>
          <c:order val="0"/>
          <c:tx>
            <c:v>C1551</c:v>
          </c:tx>
          <c:spPr>
            <a:ln w="12700" cap="flat" cmpd="sng" algn="ctr">
              <a:solidFill>
                <a:schemeClr val="accent5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5"/>
              </a:solidFill>
              <a:ln w="1270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#2'!$J$5:$J$13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#2'!$K$5:$K$13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0.86521739130434783</c:v>
                </c:pt>
                <c:pt idx="2">
                  <c:v>5.9826086956521722</c:v>
                </c:pt>
                <c:pt idx="3">
                  <c:v>7.9260869565217389</c:v>
                </c:pt>
                <c:pt idx="4">
                  <c:v>9.0347826086956502</c:v>
                </c:pt>
                <c:pt idx="5">
                  <c:v>8.743478260869562</c:v>
                </c:pt>
                <c:pt idx="6">
                  <c:v>7.5304347826086957</c:v>
                </c:pt>
                <c:pt idx="7">
                  <c:v>7.8130434782608695</c:v>
                </c:pt>
                <c:pt idx="8">
                  <c:v>7.4521739130434774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7-4A54-A142-D39A1621EA9B}"/>
            </c:ext>
          </c:extLst>
        </c:ser>
        <c:ser>
          <c:idx val="1"/>
          <c:order val="1"/>
          <c:tx>
            <c:v>C1553</c:v>
          </c:tx>
          <c:spPr>
            <a:ln w="12700" cap="flat" cmpd="sng" algn="ctr">
              <a:solidFill>
                <a:schemeClr val="accent2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2"/>
              </a:solidFill>
              <a:ln w="12700" cap="flat" cmpd="sng" algn="ctr">
                <a:solidFill>
                  <a:schemeClr val="accent2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#2'!$J$5:$J$13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#2'!$L$5:$L$13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1.1728971962616823</c:v>
                </c:pt>
                <c:pt idx="2">
                  <c:v>2.7523364485981308</c:v>
                </c:pt>
                <c:pt idx="3">
                  <c:v>6.2102803738317762</c:v>
                </c:pt>
                <c:pt idx="4">
                  <c:v>9.0841121495327108</c:v>
                </c:pt>
                <c:pt idx="5">
                  <c:v>6.5700934579439263</c:v>
                </c:pt>
                <c:pt idx="6">
                  <c:v>6.434579439252337</c:v>
                </c:pt>
                <c:pt idx="7">
                  <c:v>6.509345794392523</c:v>
                </c:pt>
                <c:pt idx="8">
                  <c:v>5.7009345794392532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7-4A54-A142-D39A1621EA9B}"/>
            </c:ext>
          </c:extLst>
        </c:ser>
        <c:ser>
          <c:idx val="2"/>
          <c:order val="2"/>
          <c:tx>
            <c:v>C1554</c:v>
          </c:tx>
          <c:spPr>
            <a:ln w="1270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6"/>
              </a:solidFill>
              <a:ln w="1270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#2'!$J$5:$J$13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#2'!$M$5:$M$13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</c:v>
                </c:pt>
                <c:pt idx="2">
                  <c:v>10.869158878504672</c:v>
                </c:pt>
                <c:pt idx="3">
                  <c:v>12.822429906542055</c:v>
                </c:pt>
                <c:pt idx="4">
                  <c:v>13.850467289719626</c:v>
                </c:pt>
                <c:pt idx="5">
                  <c:v>12.16822429906542</c:v>
                </c:pt>
                <c:pt idx="6">
                  <c:v>11.322429906542055</c:v>
                </c:pt>
                <c:pt idx="7">
                  <c:v>13.392523364485982</c:v>
                </c:pt>
                <c:pt idx="8">
                  <c:v>9.7196261682243001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7-4A54-A142-D39A1621E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515864"/>
        <c:axId val="2108932680"/>
      </c:lineChart>
      <c:dateAx>
        <c:axId val="2134515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Course</a:t>
                </a:r>
                <a:r>
                  <a:rPr lang="en-US" sz="1200" baseline="0"/>
                  <a:t> of experiment (in weeks)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33287062418179802"/>
              <c:y val="0.9177140892652899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08932680"/>
        <c:crosses val="autoZero"/>
        <c:auto val="0"/>
        <c:lblOffset val="100"/>
        <c:baseTimeUnit val="days"/>
      </c:dateAx>
      <c:valAx>
        <c:axId val="2108932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Raio of absorbance</a:t>
                </a:r>
                <a:r>
                  <a:rPr lang="en-US" sz="1200" baseline="0"/>
                  <a:t> (time:day 0)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2.4949093364275199E-2"/>
              <c:y val="0.221348830136786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345158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Relative IgG response to AQP2</a:t>
            </a:r>
            <a:r>
              <a:rPr lang="en-US" sz="1600" baseline="0"/>
              <a:t> Peptide #3-BSA</a:t>
            </a:r>
            <a:endParaRPr lang="en-US" sz="1600"/>
          </a:p>
        </c:rich>
      </c:tx>
      <c:layout>
        <c:manualLayout>
          <c:xMode val="edge"/>
          <c:yMode val="edge"/>
          <c:x val="9.3791649513682906E-2"/>
          <c:y val="2.13333273607482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13024989563901"/>
          <c:y val="0.123008749463867"/>
          <c:w val="0.69464474702981505"/>
          <c:h val="0.72936042572586501"/>
        </c:manualLayout>
      </c:layout>
      <c:lineChart>
        <c:grouping val="standard"/>
        <c:varyColors val="0"/>
        <c:ser>
          <c:idx val="0"/>
          <c:order val="0"/>
          <c:tx>
            <c:v>C1551</c:v>
          </c:tx>
          <c:spPr>
            <a:ln w="12700" cap="flat" cmpd="sng" algn="ctr">
              <a:solidFill>
                <a:schemeClr val="accent5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5"/>
              </a:solidFill>
              <a:ln w="1270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#3'!$J$5:$J$13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#3'!$K$5:$K$13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1.0481927710843375</c:v>
                </c:pt>
                <c:pt idx="2">
                  <c:v>10.198795180722893</c:v>
                </c:pt>
                <c:pt idx="3">
                  <c:v>9.9518072289156656</c:v>
                </c:pt>
                <c:pt idx="4">
                  <c:v>10.307228915662654</c:v>
                </c:pt>
                <c:pt idx="5">
                  <c:v>10.349397590361447</c:v>
                </c:pt>
                <c:pt idx="6">
                  <c:v>8.9819277108433759</c:v>
                </c:pt>
                <c:pt idx="7">
                  <c:v>8.7289156626506053</c:v>
                </c:pt>
                <c:pt idx="8">
                  <c:v>7.9096385542168681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D-4292-8945-5AD49254203E}"/>
            </c:ext>
          </c:extLst>
        </c:ser>
        <c:ser>
          <c:idx val="1"/>
          <c:order val="1"/>
          <c:tx>
            <c:v>C1553</c:v>
          </c:tx>
          <c:spPr>
            <a:ln w="12700" cap="flat" cmpd="sng" algn="ctr">
              <a:solidFill>
                <a:schemeClr val="accent2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2"/>
              </a:solidFill>
              <a:ln w="12700" cap="flat" cmpd="sng" algn="ctr">
                <a:solidFill>
                  <a:schemeClr val="accent2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#3'!$J$5:$J$13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#3'!$L$5:$L$13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1.4144736842105263</c:v>
                </c:pt>
                <c:pt idx="2">
                  <c:v>2.9539473684210531</c:v>
                </c:pt>
                <c:pt idx="3">
                  <c:v>10.059210526315788</c:v>
                </c:pt>
                <c:pt idx="4">
                  <c:v>9.8552631578947381</c:v>
                </c:pt>
                <c:pt idx="5">
                  <c:v>8.9934210526315788</c:v>
                </c:pt>
                <c:pt idx="6">
                  <c:v>9.1315789473684195</c:v>
                </c:pt>
                <c:pt idx="7">
                  <c:v>8.25</c:v>
                </c:pt>
                <c:pt idx="8">
                  <c:v>6.8355263157894752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D-4292-8945-5AD49254203E}"/>
            </c:ext>
          </c:extLst>
        </c:ser>
        <c:ser>
          <c:idx val="2"/>
          <c:order val="2"/>
          <c:tx>
            <c:v>C1554</c:v>
          </c:tx>
          <c:spPr>
            <a:ln w="1270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marker>
            <c:spPr>
              <a:solidFill>
                <a:schemeClr val="accent6"/>
              </a:solidFill>
              <a:ln w="1270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miter lim="800000"/>
              </a:ln>
              <a:effectLst/>
            </c:spPr>
          </c:marker>
          <c:cat>
            <c:numRef>
              <c:f>'Peptide #3'!$J$5:$J$13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'Peptide #3'!$M$5:$M$13</c:f>
              <c:numCache>
                <c:formatCode>0.000</c:formatCode>
                <c:ptCount val="9"/>
                <c:pt idx="0" formatCode="General">
                  <c:v>0</c:v>
                </c:pt>
                <c:pt idx="1">
                  <c:v>1.481012658227848</c:v>
                </c:pt>
                <c:pt idx="2">
                  <c:v>11.550632911392404</c:v>
                </c:pt>
                <c:pt idx="3">
                  <c:v>12</c:v>
                </c:pt>
                <c:pt idx="4">
                  <c:v>12.177215189873417</c:v>
                </c:pt>
                <c:pt idx="5">
                  <c:v>11.68354430379747</c:v>
                </c:pt>
                <c:pt idx="6">
                  <c:v>12.170886075949367</c:v>
                </c:pt>
                <c:pt idx="7">
                  <c:v>12.462025316455696</c:v>
                </c:pt>
                <c:pt idx="8">
                  <c:v>11.5126582278481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D-4292-8945-5AD492542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445928"/>
        <c:axId val="2135453320"/>
      </c:lineChart>
      <c:dateAx>
        <c:axId val="213544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Course of experiment (in weeks)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5453320"/>
        <c:crosses val="autoZero"/>
        <c:auto val="0"/>
        <c:lblOffset val="100"/>
        <c:baseTimeUnit val="days"/>
      </c:dateAx>
      <c:valAx>
        <c:axId val="2135453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Ratio of absorbance (Time:Day 0)</a:t>
                </a:r>
              </a:p>
            </c:rich>
          </c:tx>
          <c:layout>
            <c:manualLayout>
              <c:xMode val="edge"/>
              <c:yMode val="edge"/>
              <c:x val="2.6723627082872601E-2"/>
              <c:y val="0.1936178635540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354459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853481546958897"/>
          <c:y val="0.36861182229521899"/>
          <c:w val="0.13592418929657701"/>
          <c:h val="0.192884355447948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12309991320567E-2"/>
          <c:y val="0.17171296296296296"/>
          <c:w val="0.88304412278774458"/>
          <c:h val="0.61498432487605714"/>
        </c:manualLayout>
      </c:layout>
      <c:scatterChart>
        <c:scatterStyle val="lineMarker"/>
        <c:varyColors val="0"/>
        <c:ser>
          <c:idx val="0"/>
          <c:order val="0"/>
          <c:tx>
            <c:v>Peptide 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'Graph of means at 1 to 256'!$B$3:$B$11</c:f>
              <c:numCache>
                <c:formatCode>General</c:formatCode>
                <c:ptCount val="9"/>
                <c:pt idx="0">
                  <c:v>0</c:v>
                </c:pt>
                <c:pt idx="1">
                  <c:v>14</c:v>
                </c:pt>
                <c:pt idx="2">
                  <c:v>35</c:v>
                </c:pt>
                <c:pt idx="3">
                  <c:v>56</c:v>
                </c:pt>
                <c:pt idx="4">
                  <c:v>70</c:v>
                </c:pt>
                <c:pt idx="5">
                  <c:v>77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</c:numCache>
            </c:numRef>
          </c:xVal>
          <c:yVal>
            <c:numRef>
              <c:f>'Graph of means at 1 to 256'!$C$3:$C$11</c:f>
              <c:numCache>
                <c:formatCode>0.00</c:formatCode>
                <c:ptCount val="9"/>
                <c:pt idx="0">
                  <c:v>0</c:v>
                </c:pt>
                <c:pt idx="1">
                  <c:v>1.4210746990172221</c:v>
                </c:pt>
                <c:pt idx="2">
                  <c:v>8.7673977863545023</c:v>
                </c:pt>
                <c:pt idx="3">
                  <c:v>12.100863980946913</c:v>
                </c:pt>
                <c:pt idx="4">
                  <c:v>11.81625197140619</c:v>
                </c:pt>
                <c:pt idx="5">
                  <c:v>10.634888059569249</c:v>
                </c:pt>
                <c:pt idx="6">
                  <c:v>9.9063509581477103</c:v>
                </c:pt>
                <c:pt idx="7">
                  <c:v>10.552370089205022</c:v>
                </c:pt>
                <c:pt idx="8">
                  <c:v>9.2670263220382836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37-4426-84D6-24C90EF1B168}"/>
            </c:ext>
          </c:extLst>
        </c:ser>
        <c:ser>
          <c:idx val="1"/>
          <c:order val="1"/>
          <c:tx>
            <c:v>Peptide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'Graph of means at 1 to 256'!$B$3:$B$11</c:f>
              <c:numCache>
                <c:formatCode>General</c:formatCode>
                <c:ptCount val="9"/>
                <c:pt idx="0">
                  <c:v>0</c:v>
                </c:pt>
                <c:pt idx="1">
                  <c:v>14</c:v>
                </c:pt>
                <c:pt idx="2">
                  <c:v>35</c:v>
                </c:pt>
                <c:pt idx="3">
                  <c:v>56</c:v>
                </c:pt>
                <c:pt idx="4">
                  <c:v>70</c:v>
                </c:pt>
                <c:pt idx="5">
                  <c:v>77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</c:numCache>
            </c:numRef>
          </c:xVal>
          <c:yVal>
            <c:numRef>
              <c:f>'Graph of means at 1 to 256'!$D$3:$D$11</c:f>
              <c:numCache>
                <c:formatCode>0.00</c:formatCode>
                <c:ptCount val="9"/>
                <c:pt idx="0">
                  <c:v>0</c:v>
                </c:pt>
                <c:pt idx="1">
                  <c:v>1.0127048625220101</c:v>
                </c:pt>
                <c:pt idx="2">
                  <c:v>6.5347013409183248</c:v>
                </c:pt>
                <c:pt idx="3">
                  <c:v>8.9862657456318562</c:v>
                </c:pt>
                <c:pt idx="4">
                  <c:v>10.656454015982662</c:v>
                </c:pt>
                <c:pt idx="5">
                  <c:v>9.1605986726263016</c:v>
                </c:pt>
                <c:pt idx="6">
                  <c:v>8.4291480428010299</c:v>
                </c:pt>
                <c:pt idx="7">
                  <c:v>9.2383042123797914</c:v>
                </c:pt>
                <c:pt idx="8">
                  <c:v>7.6242448869023436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37-4426-84D6-24C90EF1B168}"/>
            </c:ext>
          </c:extLst>
        </c:ser>
        <c:ser>
          <c:idx val="2"/>
          <c:order val="2"/>
          <c:tx>
            <c:v>Peptide 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'Graph of means at 1 to 256'!$B$3:$B$11</c:f>
              <c:numCache>
                <c:formatCode>General</c:formatCode>
                <c:ptCount val="9"/>
                <c:pt idx="0">
                  <c:v>0</c:v>
                </c:pt>
                <c:pt idx="1">
                  <c:v>14</c:v>
                </c:pt>
                <c:pt idx="2">
                  <c:v>35</c:v>
                </c:pt>
                <c:pt idx="3">
                  <c:v>56</c:v>
                </c:pt>
                <c:pt idx="4">
                  <c:v>70</c:v>
                </c:pt>
                <c:pt idx="5">
                  <c:v>77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</c:numCache>
            </c:numRef>
          </c:xVal>
          <c:yVal>
            <c:numRef>
              <c:f>'Graph of means at 1 to 256'!$E$3:$E$11</c:f>
              <c:numCache>
                <c:formatCode>0.00</c:formatCode>
                <c:ptCount val="9"/>
                <c:pt idx="0">
                  <c:v>0</c:v>
                </c:pt>
                <c:pt idx="1">
                  <c:v>1.3145597045075705</c:v>
                </c:pt>
                <c:pt idx="2">
                  <c:v>8.2344584868454493</c:v>
                </c:pt>
                <c:pt idx="3">
                  <c:v>10.670339251743817</c:v>
                </c:pt>
                <c:pt idx="4">
                  <c:v>10.779902421143603</c:v>
                </c:pt>
                <c:pt idx="5">
                  <c:v>10.342120982263497</c:v>
                </c:pt>
                <c:pt idx="6">
                  <c:v>10.094797578053722</c:v>
                </c:pt>
                <c:pt idx="7">
                  <c:v>9.8136469930354338</c:v>
                </c:pt>
                <c:pt idx="8">
                  <c:v>8.7526076992848143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37-4426-84D6-24C90EF1B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6633807"/>
        <c:axId val="1626634639"/>
      </c:scatterChart>
      <c:valAx>
        <c:axId val="1626633807"/>
        <c:scaling>
          <c:orientation val="minMax"/>
          <c:max val="96"/>
          <c:min val="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26634639"/>
        <c:crosses val="autoZero"/>
        <c:crossBetween val="midCat"/>
        <c:majorUnit val="7"/>
      </c:valAx>
      <c:valAx>
        <c:axId val="162663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66338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5460646225589418E-2"/>
          <c:y val="0.29505686789151353"/>
          <c:w val="0.107911814676708"/>
          <c:h val="0.2343766404199475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452436</xdr:colOff>
      <xdr:row>14</xdr:row>
      <xdr:rowOff>47625</xdr:rowOff>
    </xdr:from>
    <xdr:to>
      <xdr:col>17</xdr:col>
      <xdr:colOff>219075</xdr:colOff>
      <xdr:row>34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385761</xdr:colOff>
      <xdr:row>14</xdr:row>
      <xdr:rowOff>57149</xdr:rowOff>
    </xdr:from>
    <xdr:to>
      <xdr:col>17</xdr:col>
      <xdr:colOff>114300</xdr:colOff>
      <xdr:row>34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290511</xdr:colOff>
      <xdr:row>14</xdr:row>
      <xdr:rowOff>57149</xdr:rowOff>
    </xdr:from>
    <xdr:to>
      <xdr:col>17</xdr:col>
      <xdr:colOff>0</xdr:colOff>
      <xdr:row>33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385761</xdr:colOff>
      <xdr:row>11</xdr:row>
      <xdr:rowOff>114300</xdr:rowOff>
    </xdr:from>
    <xdr:to>
      <xdr:col>12</xdr:col>
      <xdr:colOff>47625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2FD06E-C7A5-40EA-AF0E-5772244FC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workbookViewId="0">
      <selection activeCell="S24" sqref="S24"/>
    </sheetView>
  </sheetViews>
  <sheetFormatPr defaultColWidth="8.85546875" defaultRowHeight="15" x14ac:dyDescent="0.25"/>
  <cols>
    <col min="2" max="7" width="8.85546875" style="18"/>
    <col min="8" max="8" width="15.42578125" style="18" customWidth="1"/>
    <col min="11" max="11" width="10.42578125" customWidth="1"/>
    <col min="13" max="13" width="10.42578125" bestFit="1" customWidth="1"/>
  </cols>
  <sheetData>
    <row r="1" spans="1:13" x14ac:dyDescent="0.25">
      <c r="A1" t="s">
        <v>36</v>
      </c>
    </row>
    <row r="4" spans="1:13" x14ac:dyDescent="0.25">
      <c r="A4" s="19" t="s">
        <v>15</v>
      </c>
      <c r="B4" s="20" t="s">
        <v>22</v>
      </c>
      <c r="C4" s="20" t="s">
        <v>16</v>
      </c>
      <c r="D4" s="20" t="s">
        <v>17</v>
      </c>
      <c r="E4" s="20" t="s">
        <v>18</v>
      </c>
      <c r="F4" s="31" t="s">
        <v>19</v>
      </c>
      <c r="G4" s="20" t="s">
        <v>21</v>
      </c>
      <c r="H4" s="29" t="s">
        <v>20</v>
      </c>
      <c r="J4" s="20" t="s">
        <v>22</v>
      </c>
      <c r="K4" s="24" t="s">
        <v>12</v>
      </c>
      <c r="L4" s="24" t="s">
        <v>13</v>
      </c>
      <c r="M4" s="24" t="s">
        <v>14</v>
      </c>
    </row>
    <row r="5" spans="1:13" x14ac:dyDescent="0.25">
      <c r="A5" s="19" t="s">
        <v>12</v>
      </c>
      <c r="B5" s="20">
        <v>0</v>
      </c>
      <c r="C5" s="20">
        <v>0.104</v>
      </c>
      <c r="D5" s="20">
        <v>0.11</v>
      </c>
      <c r="E5" s="21"/>
      <c r="F5" s="22">
        <f>AVERAGE(C5:D5)</f>
        <v>0.107</v>
      </c>
      <c r="G5" s="32"/>
      <c r="J5" s="20">
        <v>0</v>
      </c>
      <c r="K5" s="20">
        <v>0</v>
      </c>
      <c r="L5" s="20">
        <v>0</v>
      </c>
      <c r="M5" s="20">
        <v>0</v>
      </c>
    </row>
    <row r="6" spans="1:13" x14ac:dyDescent="0.25">
      <c r="A6" s="19" t="s">
        <v>12</v>
      </c>
      <c r="B6" s="20">
        <v>2</v>
      </c>
      <c r="C6" s="20">
        <v>0.185</v>
      </c>
      <c r="D6" s="20">
        <v>0.15</v>
      </c>
      <c r="E6" s="20">
        <v>0.13700000000000001</v>
      </c>
      <c r="F6" s="22">
        <f>AVERAGE(C6:E6)</f>
        <v>0.15733333333333333</v>
      </c>
      <c r="G6" s="22">
        <f>STDEV(C6:E6)</f>
        <v>2.4826061575153976E-2</v>
      </c>
      <c r="H6" s="23">
        <f>F6/$F$5</f>
        <v>1.470404984423676</v>
      </c>
      <c r="J6" s="20">
        <v>2</v>
      </c>
      <c r="K6" s="25">
        <v>1.47040498442368</v>
      </c>
      <c r="L6" s="25">
        <v>1.472</v>
      </c>
      <c r="M6" s="25">
        <v>1.3208191126279865</v>
      </c>
    </row>
    <row r="7" spans="1:13" x14ac:dyDescent="0.25">
      <c r="A7" s="19" t="s">
        <v>12</v>
      </c>
      <c r="B7" s="20">
        <v>5</v>
      </c>
      <c r="C7" s="20">
        <v>0.89200000000000002</v>
      </c>
      <c r="D7" s="20">
        <v>1.0269999999999999</v>
      </c>
      <c r="E7" s="20">
        <v>1.165</v>
      </c>
      <c r="F7" s="22">
        <f t="shared" ref="F7:F31" si="0">AVERAGE(C7:E7)</f>
        <v>1.028</v>
      </c>
      <c r="G7" s="22">
        <f>STDEV(C7:E7)</f>
        <v>0.13650274722510211</v>
      </c>
      <c r="H7" s="23">
        <f t="shared" ref="H7:H12" si="1">F7/$F$5</f>
        <v>9.6074766355140184</v>
      </c>
      <c r="J7" s="20">
        <v>5</v>
      </c>
      <c r="K7" s="25">
        <v>9.6074766355140184</v>
      </c>
      <c r="L7" s="25">
        <v>4.6640000000000006</v>
      </c>
      <c r="M7" s="25">
        <v>12.030716723549487</v>
      </c>
    </row>
    <row r="8" spans="1:13" x14ac:dyDescent="0.25">
      <c r="A8" s="19" t="s">
        <v>12</v>
      </c>
      <c r="B8" s="20">
        <v>8</v>
      </c>
      <c r="C8" s="20">
        <v>0.92500000000000004</v>
      </c>
      <c r="D8" s="20">
        <v>1.07</v>
      </c>
      <c r="E8" s="20">
        <v>1.002</v>
      </c>
      <c r="F8" s="22">
        <f t="shared" si="0"/>
        <v>0.999</v>
      </c>
      <c r="G8" s="22">
        <f t="shared" ref="G8:G31" si="2">STDEV(C8:E8)</f>
        <v>7.2546536788464275E-2</v>
      </c>
      <c r="H8" s="23">
        <f>F8/$F$5</f>
        <v>9.3364485981308416</v>
      </c>
      <c r="J8" s="20">
        <v>8</v>
      </c>
      <c r="K8" s="25">
        <v>9.3364485981308416</v>
      </c>
      <c r="L8" s="25">
        <v>12.56</v>
      </c>
      <c r="M8" s="25">
        <v>14.406143344709898</v>
      </c>
    </row>
    <row r="9" spans="1:13" x14ac:dyDescent="0.25">
      <c r="A9" s="19" t="s">
        <v>12</v>
      </c>
      <c r="B9" s="20">
        <v>10</v>
      </c>
      <c r="C9" s="20">
        <v>1.097</v>
      </c>
      <c r="D9" s="20">
        <v>0.94299999999999995</v>
      </c>
      <c r="E9" s="20">
        <v>0.97</v>
      </c>
      <c r="F9" s="22">
        <f>AVERAGE(C9:E9)</f>
        <v>1.0033333333333332</v>
      </c>
      <c r="G9" s="22">
        <f t="shared" si="2"/>
        <v>8.2233407647581622E-2</v>
      </c>
      <c r="H9" s="23">
        <f t="shared" si="1"/>
        <v>9.3769470404984414</v>
      </c>
      <c r="J9" s="20">
        <v>10</v>
      </c>
      <c r="K9" s="25">
        <v>9.3769470404984414</v>
      </c>
      <c r="L9" s="25">
        <v>12.28</v>
      </c>
      <c r="M9" s="25">
        <v>13.791808873720134</v>
      </c>
    </row>
    <row r="10" spans="1:13" x14ac:dyDescent="0.25">
      <c r="A10" s="19" t="s">
        <v>12</v>
      </c>
      <c r="B10" s="20">
        <v>11</v>
      </c>
      <c r="C10" s="20">
        <v>0.79200000000000004</v>
      </c>
      <c r="D10" s="20">
        <v>0.80100000000000005</v>
      </c>
      <c r="E10" s="20">
        <v>0.88</v>
      </c>
      <c r="F10" s="22">
        <f t="shared" si="0"/>
        <v>0.82433333333333325</v>
      </c>
      <c r="G10" s="22">
        <f t="shared" si="2"/>
        <v>4.8418316093533566E-2</v>
      </c>
      <c r="H10" s="23">
        <f t="shared" si="1"/>
        <v>7.7040498442367591</v>
      </c>
      <c r="J10" s="20">
        <v>11</v>
      </c>
      <c r="K10" s="25">
        <v>7.7040498442367591</v>
      </c>
      <c r="L10" s="25">
        <v>10.459999999999999</v>
      </c>
      <c r="M10" s="25">
        <v>13.740614334470989</v>
      </c>
    </row>
    <row r="11" spans="1:13" x14ac:dyDescent="0.25">
      <c r="A11" s="19" t="s">
        <v>12</v>
      </c>
      <c r="B11" s="20">
        <v>12</v>
      </c>
      <c r="C11" s="20">
        <v>1.028</v>
      </c>
      <c r="D11" s="20">
        <v>0.83799999999999997</v>
      </c>
      <c r="E11" s="20">
        <v>0.75700000000000001</v>
      </c>
      <c r="F11" s="22">
        <f t="shared" si="0"/>
        <v>0.87433333333333341</v>
      </c>
      <c r="G11" s="22">
        <f t="shared" si="2"/>
        <v>0.13910547556919942</v>
      </c>
      <c r="H11" s="23">
        <f t="shared" si="1"/>
        <v>8.1713395638629294</v>
      </c>
      <c r="J11" s="20">
        <v>12</v>
      </c>
      <c r="K11" s="25">
        <v>8.1713395638629294</v>
      </c>
      <c r="L11" s="25">
        <v>9.36</v>
      </c>
      <c r="M11" s="25">
        <v>12.187713310580204</v>
      </c>
    </row>
    <row r="12" spans="1:13" x14ac:dyDescent="0.25">
      <c r="A12" s="19" t="s">
        <v>12</v>
      </c>
      <c r="B12" s="20">
        <v>13</v>
      </c>
      <c r="C12" s="20">
        <v>0.73399999999999999</v>
      </c>
      <c r="D12" s="20">
        <v>0.746</v>
      </c>
      <c r="E12" s="20">
        <v>0.83599999999999997</v>
      </c>
      <c r="F12" s="22">
        <f t="shared" si="0"/>
        <v>0.77199999999999991</v>
      </c>
      <c r="G12" s="22">
        <f t="shared" si="2"/>
        <v>5.5749439459065402E-2</v>
      </c>
      <c r="H12" s="23">
        <f t="shared" si="1"/>
        <v>7.2149532710280369</v>
      </c>
      <c r="J12" s="20">
        <v>13</v>
      </c>
      <c r="K12" s="25">
        <v>7.2149532710280369</v>
      </c>
      <c r="L12" s="25">
        <v>9.6640000000000015</v>
      </c>
      <c r="M12" s="25">
        <v>14.778156996587031</v>
      </c>
    </row>
    <row r="13" spans="1:13" x14ac:dyDescent="0.25">
      <c r="A13" s="19" t="s">
        <v>12</v>
      </c>
      <c r="B13" s="20">
        <v>14</v>
      </c>
      <c r="C13" s="20">
        <v>0.81200000000000006</v>
      </c>
      <c r="D13" s="20">
        <v>0.74099999999999999</v>
      </c>
      <c r="E13" s="20">
        <v>0.68899999999999995</v>
      </c>
      <c r="F13" s="22">
        <f t="shared" si="0"/>
        <v>0.74733333333333329</v>
      </c>
      <c r="G13" s="22">
        <f t="shared" si="2"/>
        <v>6.1744095534175092E-2</v>
      </c>
      <c r="H13" s="23">
        <f>F13/$F$5</f>
        <v>6.9844236760124607</v>
      </c>
      <c r="J13" s="20">
        <v>14</v>
      </c>
      <c r="K13" s="25">
        <v>6.9844236760124607</v>
      </c>
      <c r="L13" s="25">
        <v>6.96</v>
      </c>
      <c r="M13" s="25">
        <v>13.85665529010239</v>
      </c>
    </row>
    <row r="14" spans="1:13" x14ac:dyDescent="0.25">
      <c r="A14" s="19" t="s">
        <v>13</v>
      </c>
      <c r="B14" s="20">
        <v>0</v>
      </c>
      <c r="C14" s="20">
        <v>0.10100000000000001</v>
      </c>
      <c r="D14" s="20">
        <v>7.1999999999999995E-2</v>
      </c>
      <c r="E14" s="20">
        <v>7.6999999999999999E-2</v>
      </c>
      <c r="F14" s="22">
        <f t="shared" si="0"/>
        <v>8.3333333333333329E-2</v>
      </c>
      <c r="G14" s="22">
        <f t="shared" si="2"/>
        <v>1.5502687938977992E-2</v>
      </c>
    </row>
    <row r="15" spans="1:13" x14ac:dyDescent="0.25">
      <c r="A15" s="19" t="s">
        <v>13</v>
      </c>
      <c r="B15" s="20">
        <v>2</v>
      </c>
      <c r="C15" s="20">
        <v>0.13100000000000001</v>
      </c>
      <c r="D15" s="20">
        <v>0.11700000000000001</v>
      </c>
      <c r="E15" s="20">
        <v>0.12</v>
      </c>
      <c r="F15" s="22">
        <f t="shared" si="0"/>
        <v>0.12266666666666666</v>
      </c>
      <c r="G15" s="22">
        <f t="shared" si="2"/>
        <v>7.3711147958319947E-3</v>
      </c>
      <c r="H15" s="23">
        <f>F15/$F$14</f>
        <v>1.472</v>
      </c>
    </row>
    <row r="16" spans="1:13" x14ac:dyDescent="0.25">
      <c r="A16" s="19" t="s">
        <v>13</v>
      </c>
      <c r="B16" s="20">
        <v>5</v>
      </c>
      <c r="C16" s="20">
        <v>0.32100000000000001</v>
      </c>
      <c r="D16" s="20">
        <v>0.39200000000000002</v>
      </c>
      <c r="E16" s="20">
        <v>0.45300000000000001</v>
      </c>
      <c r="F16" s="22">
        <f t="shared" si="0"/>
        <v>0.38866666666666672</v>
      </c>
      <c r="G16" s="22">
        <f t="shared" si="2"/>
        <v>6.6063101148320882E-2</v>
      </c>
      <c r="H16" s="23">
        <f>F16/$F$14</f>
        <v>4.6640000000000006</v>
      </c>
    </row>
    <row r="17" spans="1:8" x14ac:dyDescent="0.25">
      <c r="A17" s="19" t="s">
        <v>13</v>
      </c>
      <c r="B17" s="20">
        <v>8</v>
      </c>
      <c r="C17" s="20">
        <v>0.96399999999999997</v>
      </c>
      <c r="D17" s="20">
        <v>1.014</v>
      </c>
      <c r="E17" s="20">
        <v>1.1619999999999999</v>
      </c>
      <c r="F17" s="22">
        <f t="shared" si="0"/>
        <v>1.0466666666666666</v>
      </c>
      <c r="G17" s="22">
        <f t="shared" si="2"/>
        <v>0.10296277644534128</v>
      </c>
      <c r="H17" s="23">
        <f t="shared" ref="H17:H22" si="3">F17/$F$14</f>
        <v>12.56</v>
      </c>
    </row>
    <row r="18" spans="1:8" x14ac:dyDescent="0.25">
      <c r="A18" s="19" t="s">
        <v>13</v>
      </c>
      <c r="B18" s="20">
        <v>10</v>
      </c>
      <c r="C18" s="20">
        <v>1.01</v>
      </c>
      <c r="D18" s="20">
        <v>0.97899999999999998</v>
      </c>
      <c r="E18" s="20">
        <v>1.081</v>
      </c>
      <c r="F18" s="22">
        <f t="shared" si="0"/>
        <v>1.0233333333333332</v>
      </c>
      <c r="G18" s="22">
        <f t="shared" si="2"/>
        <v>5.2290853247325499E-2</v>
      </c>
      <c r="H18" s="23">
        <f t="shared" si="3"/>
        <v>12.28</v>
      </c>
    </row>
    <row r="19" spans="1:8" x14ac:dyDescent="0.25">
      <c r="A19" s="19" t="s">
        <v>13</v>
      </c>
      <c r="B19" s="20">
        <v>11</v>
      </c>
      <c r="C19" s="20">
        <v>0.73799999999999999</v>
      </c>
      <c r="D19" s="20">
        <v>0.91600000000000004</v>
      </c>
      <c r="E19" s="20">
        <v>0.96099999999999997</v>
      </c>
      <c r="F19" s="22">
        <f t="shared" si="0"/>
        <v>0.87166666666666659</v>
      </c>
      <c r="G19" s="22">
        <f t="shared" si="2"/>
        <v>0.1179251174828059</v>
      </c>
      <c r="H19" s="23">
        <f t="shared" si="3"/>
        <v>10.459999999999999</v>
      </c>
    </row>
    <row r="20" spans="1:8" x14ac:dyDescent="0.25">
      <c r="A20" s="19" t="s">
        <v>13</v>
      </c>
      <c r="B20" s="20">
        <v>12</v>
      </c>
      <c r="C20" s="20">
        <v>0.79500000000000004</v>
      </c>
      <c r="D20" s="20">
        <v>0.80100000000000005</v>
      </c>
      <c r="E20" s="20">
        <v>0.74399999999999999</v>
      </c>
      <c r="F20" s="22">
        <f t="shared" si="0"/>
        <v>0.77999999999999992</v>
      </c>
      <c r="G20" s="22">
        <f t="shared" si="2"/>
        <v>3.1320919526731682E-2</v>
      </c>
      <c r="H20" s="23">
        <f t="shared" si="3"/>
        <v>9.36</v>
      </c>
    </row>
    <row r="21" spans="1:8" x14ac:dyDescent="0.25">
      <c r="A21" s="19" t="s">
        <v>13</v>
      </c>
      <c r="B21" s="20">
        <v>13</v>
      </c>
      <c r="C21" s="20">
        <v>0.72099999999999997</v>
      </c>
      <c r="D21" s="20">
        <v>0.77900000000000003</v>
      </c>
      <c r="E21" s="20">
        <v>0.91600000000000004</v>
      </c>
      <c r="F21" s="22">
        <f t="shared" si="0"/>
        <v>0.80533333333333335</v>
      </c>
      <c r="G21" s="22">
        <f t="shared" si="2"/>
        <v>0.1001315801000537</v>
      </c>
      <c r="H21" s="23">
        <f t="shared" si="3"/>
        <v>9.6640000000000015</v>
      </c>
    </row>
    <row r="22" spans="1:8" x14ac:dyDescent="0.25">
      <c r="A22" s="19" t="s">
        <v>13</v>
      </c>
      <c r="B22" s="20">
        <v>14</v>
      </c>
      <c r="C22" s="20">
        <v>0.51800000000000002</v>
      </c>
      <c r="D22" s="20">
        <v>0.59899999999999998</v>
      </c>
      <c r="E22" s="20">
        <v>0.623</v>
      </c>
      <c r="F22" s="22">
        <f t="shared" si="0"/>
        <v>0.57999999999999996</v>
      </c>
      <c r="G22" s="22">
        <f t="shared" si="2"/>
        <v>5.5018178813915665E-2</v>
      </c>
      <c r="H22" s="23">
        <f t="shared" si="3"/>
        <v>6.96</v>
      </c>
    </row>
    <row r="23" spans="1:8" x14ac:dyDescent="0.25">
      <c r="A23" s="19" t="s">
        <v>14</v>
      </c>
      <c r="B23" s="20">
        <v>0</v>
      </c>
      <c r="C23" s="20">
        <v>9.8000000000000004E-2</v>
      </c>
      <c r="D23" s="20">
        <v>9.2999999999999999E-2</v>
      </c>
      <c r="E23" s="20">
        <v>0.10199999999999999</v>
      </c>
      <c r="F23" s="22">
        <f t="shared" si="0"/>
        <v>9.7666666666666666E-2</v>
      </c>
      <c r="G23" s="22">
        <f t="shared" si="2"/>
        <v>4.5092497528228916E-3</v>
      </c>
    </row>
    <row r="24" spans="1:8" x14ac:dyDescent="0.25">
      <c r="A24" s="19" t="s">
        <v>14</v>
      </c>
      <c r="B24" s="20">
        <v>2</v>
      </c>
      <c r="C24" s="20">
        <v>0.13200000000000001</v>
      </c>
      <c r="D24" s="20">
        <v>0.13500000000000001</v>
      </c>
      <c r="E24" s="20">
        <v>0.12</v>
      </c>
      <c r="F24" s="22">
        <f t="shared" si="0"/>
        <v>0.129</v>
      </c>
      <c r="G24" s="22">
        <f t="shared" si="2"/>
        <v>7.9372539331937792E-3</v>
      </c>
      <c r="H24" s="23">
        <f>F24/$F$23</f>
        <v>1.3208191126279865</v>
      </c>
    </row>
    <row r="25" spans="1:8" x14ac:dyDescent="0.25">
      <c r="A25" s="19" t="s">
        <v>14</v>
      </c>
      <c r="B25" s="20">
        <v>5</v>
      </c>
      <c r="C25" s="20">
        <v>1.1859999999999999</v>
      </c>
      <c r="D25" s="20">
        <v>1.1639999999999999</v>
      </c>
      <c r="E25" s="20">
        <v>1.175</v>
      </c>
      <c r="F25" s="22">
        <f t="shared" si="0"/>
        <v>1.1749999999999998</v>
      </c>
      <c r="G25" s="22">
        <f t="shared" si="2"/>
        <v>1.100000000000001E-2</v>
      </c>
      <c r="H25" s="23">
        <f t="shared" ref="H25:H31" si="4">F25/$F$23</f>
        <v>12.030716723549487</v>
      </c>
    </row>
    <row r="26" spans="1:8" x14ac:dyDescent="0.25">
      <c r="A26" s="19" t="s">
        <v>14</v>
      </c>
      <c r="B26" s="20">
        <v>8</v>
      </c>
      <c r="C26" s="20">
        <v>1.4950000000000001</v>
      </c>
      <c r="D26" s="20">
        <v>1.45</v>
      </c>
      <c r="E26" s="20">
        <v>1.276</v>
      </c>
      <c r="F26" s="22">
        <f t="shared" si="0"/>
        <v>1.407</v>
      </c>
      <c r="G26" s="22">
        <f t="shared" si="2"/>
        <v>0.11565898149300817</v>
      </c>
      <c r="H26" s="23">
        <f t="shared" si="4"/>
        <v>14.406143344709898</v>
      </c>
    </row>
    <row r="27" spans="1:8" x14ac:dyDescent="0.25">
      <c r="A27" s="19" t="s">
        <v>14</v>
      </c>
      <c r="B27" s="20">
        <v>10</v>
      </c>
      <c r="C27" s="20">
        <v>1.379</v>
      </c>
      <c r="D27" s="20">
        <v>1.2929999999999999</v>
      </c>
      <c r="E27" s="20">
        <v>1.369</v>
      </c>
      <c r="F27" s="22">
        <f t="shared" si="0"/>
        <v>1.3469999999999998</v>
      </c>
      <c r="G27" s="22">
        <f t="shared" si="2"/>
        <v>4.7031904065219426E-2</v>
      </c>
      <c r="H27" s="23">
        <f t="shared" si="4"/>
        <v>13.791808873720134</v>
      </c>
    </row>
    <row r="28" spans="1:8" x14ac:dyDescent="0.25">
      <c r="A28" s="19" t="s">
        <v>14</v>
      </c>
      <c r="B28" s="20">
        <v>11</v>
      </c>
      <c r="C28" s="20">
        <v>1.4119999999999999</v>
      </c>
      <c r="D28" s="20">
        <v>1.2949999999999999</v>
      </c>
      <c r="E28" s="20">
        <v>1.319</v>
      </c>
      <c r="F28" s="22">
        <f t="shared" si="0"/>
        <v>1.3419999999999999</v>
      </c>
      <c r="G28" s="22">
        <f t="shared" si="2"/>
        <v>6.1798058221921498E-2</v>
      </c>
      <c r="H28" s="23">
        <f t="shared" si="4"/>
        <v>13.740614334470989</v>
      </c>
    </row>
    <row r="29" spans="1:8" x14ac:dyDescent="0.25">
      <c r="A29" s="19" t="s">
        <v>14</v>
      </c>
      <c r="B29" s="20">
        <v>12</v>
      </c>
      <c r="C29" s="20">
        <v>1.1359999999999999</v>
      </c>
      <c r="D29" s="20">
        <v>1.2470000000000001</v>
      </c>
      <c r="E29" s="20">
        <v>1.1879999999999999</v>
      </c>
      <c r="F29" s="22">
        <f t="shared" si="0"/>
        <v>1.1903333333333332</v>
      </c>
      <c r="G29" s="22">
        <f t="shared" si="2"/>
        <v>5.5536774603260362E-2</v>
      </c>
      <c r="H29" s="23">
        <f t="shared" si="4"/>
        <v>12.187713310580204</v>
      </c>
    </row>
    <row r="30" spans="1:8" x14ac:dyDescent="0.25">
      <c r="A30" s="19" t="s">
        <v>14</v>
      </c>
      <c r="B30" s="20">
        <v>13</v>
      </c>
      <c r="C30" s="20">
        <v>1.4970000000000001</v>
      </c>
      <c r="D30" s="20">
        <v>1.4259999999999999</v>
      </c>
      <c r="E30" s="20">
        <v>1.407</v>
      </c>
      <c r="F30" s="22">
        <f t="shared" si="0"/>
        <v>1.4433333333333334</v>
      </c>
      <c r="G30" s="22">
        <f t="shared" si="2"/>
        <v>4.7437678414245135E-2</v>
      </c>
      <c r="H30" s="23">
        <f t="shared" si="4"/>
        <v>14.778156996587031</v>
      </c>
    </row>
    <row r="31" spans="1:8" x14ac:dyDescent="0.25">
      <c r="A31" s="19" t="s">
        <v>14</v>
      </c>
      <c r="B31" s="20">
        <v>14</v>
      </c>
      <c r="C31" s="20">
        <v>1.3540000000000001</v>
      </c>
      <c r="D31" s="20">
        <v>1.466</v>
      </c>
      <c r="E31" s="20">
        <v>1.24</v>
      </c>
      <c r="F31" s="22">
        <f t="shared" si="0"/>
        <v>1.3533333333333335</v>
      </c>
      <c r="G31" s="22">
        <f t="shared" si="2"/>
        <v>0.1130014749166281</v>
      </c>
      <c r="H31" s="23">
        <f t="shared" si="4"/>
        <v>13.85665529010239</v>
      </c>
    </row>
    <row r="35" spans="2:9" x14ac:dyDescent="0.25">
      <c r="C35"/>
      <c r="D35"/>
      <c r="E35"/>
      <c r="F35"/>
    </row>
    <row r="36" spans="2:9" x14ac:dyDescent="0.25">
      <c r="C36"/>
      <c r="D36"/>
      <c r="E36"/>
      <c r="F36"/>
    </row>
    <row r="37" spans="2:9" x14ac:dyDescent="0.25">
      <c r="B37"/>
      <c r="C37"/>
      <c r="D37"/>
      <c r="E37"/>
      <c r="F37"/>
      <c r="I37" s="18"/>
    </row>
    <row r="38" spans="2:9" x14ac:dyDescent="0.25">
      <c r="B38"/>
      <c r="C38"/>
      <c r="D38"/>
      <c r="E38"/>
      <c r="F38"/>
      <c r="I38" s="18"/>
    </row>
    <row r="39" spans="2:9" x14ac:dyDescent="0.25">
      <c r="B39"/>
      <c r="C39"/>
      <c r="D39"/>
      <c r="E39"/>
      <c r="F39"/>
      <c r="I39" s="18"/>
    </row>
    <row r="40" spans="2:9" x14ac:dyDescent="0.25">
      <c r="B40"/>
      <c r="C40"/>
      <c r="D40"/>
      <c r="E40"/>
      <c r="F40"/>
      <c r="I40" s="18"/>
    </row>
    <row r="41" spans="2:9" x14ac:dyDescent="0.25">
      <c r="B41"/>
      <c r="C41"/>
      <c r="D41"/>
      <c r="E41"/>
      <c r="F41"/>
      <c r="I41" s="18"/>
    </row>
    <row r="42" spans="2:9" x14ac:dyDescent="0.25">
      <c r="B42"/>
      <c r="C42"/>
      <c r="D42"/>
      <c r="E42"/>
      <c r="F42"/>
      <c r="I42" s="18"/>
    </row>
    <row r="43" spans="2:9" x14ac:dyDescent="0.25">
      <c r="B43"/>
      <c r="C43"/>
      <c r="D43"/>
      <c r="E43"/>
      <c r="F43"/>
      <c r="I43" s="18"/>
    </row>
    <row r="44" spans="2:9" x14ac:dyDescent="0.25">
      <c r="B44"/>
      <c r="C44"/>
      <c r="D44"/>
      <c r="E44"/>
      <c r="F44"/>
      <c r="I44" s="18"/>
    </row>
    <row r="45" spans="2:9" x14ac:dyDescent="0.25">
      <c r="B45"/>
      <c r="C45"/>
      <c r="D45"/>
      <c r="E45"/>
      <c r="F45"/>
      <c r="I45" s="18"/>
    </row>
    <row r="46" spans="2:9" x14ac:dyDescent="0.25">
      <c r="B46"/>
      <c r="C46"/>
      <c r="D46"/>
      <c r="I46" s="18"/>
    </row>
    <row r="47" spans="2:9" x14ac:dyDescent="0.25">
      <c r="B47"/>
      <c r="C47"/>
      <c r="D47"/>
      <c r="I47" s="18"/>
    </row>
    <row r="48" spans="2:9" x14ac:dyDescent="0.25">
      <c r="B48"/>
      <c r="C48"/>
      <c r="D48"/>
      <c r="I48" s="18"/>
    </row>
    <row r="49" spans="2:9" x14ac:dyDescent="0.25">
      <c r="B49"/>
      <c r="C49"/>
      <c r="D49"/>
      <c r="I49" s="18"/>
    </row>
    <row r="50" spans="2:9" x14ac:dyDescent="0.25">
      <c r="B50"/>
      <c r="C50"/>
      <c r="D50"/>
      <c r="I50" s="18"/>
    </row>
    <row r="51" spans="2:9" x14ac:dyDescent="0.25">
      <c r="B51"/>
      <c r="C51"/>
      <c r="D51"/>
      <c r="I51" s="18"/>
    </row>
    <row r="52" spans="2:9" x14ac:dyDescent="0.25">
      <c r="B52"/>
      <c r="C52"/>
      <c r="D52"/>
      <c r="I52" s="18"/>
    </row>
    <row r="53" spans="2:9" x14ac:dyDescent="0.25">
      <c r="B53"/>
      <c r="C53"/>
      <c r="D53"/>
      <c r="I53" s="18"/>
    </row>
    <row r="54" spans="2:9" x14ac:dyDescent="0.25">
      <c r="B54"/>
      <c r="C54"/>
      <c r="D54"/>
      <c r="I54" s="18"/>
    </row>
    <row r="55" spans="2:9" x14ac:dyDescent="0.25">
      <c r="B55"/>
      <c r="C55"/>
      <c r="D55"/>
      <c r="I55" s="18"/>
    </row>
    <row r="56" spans="2:9" x14ac:dyDescent="0.25">
      <c r="B56"/>
      <c r="C56"/>
      <c r="D56"/>
      <c r="I56" s="18"/>
    </row>
    <row r="57" spans="2:9" x14ac:dyDescent="0.25">
      <c r="B57"/>
      <c r="C57"/>
      <c r="D57"/>
      <c r="I57" s="18"/>
    </row>
    <row r="58" spans="2:9" x14ac:dyDescent="0.25">
      <c r="B58"/>
      <c r="C58"/>
      <c r="D58"/>
      <c r="I58" s="18"/>
    </row>
    <row r="59" spans="2:9" x14ac:dyDescent="0.25">
      <c r="B59"/>
      <c r="C59"/>
      <c r="D59"/>
      <c r="I59" s="18"/>
    </row>
    <row r="60" spans="2:9" x14ac:dyDescent="0.25">
      <c r="B60"/>
      <c r="C60"/>
      <c r="D60"/>
      <c r="I60" s="18"/>
    </row>
    <row r="61" spans="2:9" x14ac:dyDescent="0.25">
      <c r="B61"/>
      <c r="C61"/>
      <c r="D61"/>
      <c r="I61" s="18"/>
    </row>
    <row r="62" spans="2:9" x14ac:dyDescent="0.25">
      <c r="B62"/>
      <c r="C62"/>
      <c r="D62"/>
      <c r="I62" s="18"/>
    </row>
    <row r="63" spans="2:9" x14ac:dyDescent="0.25">
      <c r="B63"/>
      <c r="C63"/>
      <c r="D63"/>
      <c r="I63" s="18"/>
    </row>
  </sheetData>
  <sortState xmlns:xlrd2="http://schemas.microsoft.com/office/spreadsheetml/2017/richdata2" ref="A5:F31">
    <sortCondition ref="A5:A31"/>
    <sortCondition ref="B5:B31"/>
  </sortState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workbookViewId="0">
      <selection activeCell="N4" sqref="N4:N13"/>
    </sheetView>
  </sheetViews>
  <sheetFormatPr defaultColWidth="8.85546875" defaultRowHeight="15" x14ac:dyDescent="0.25"/>
  <cols>
    <col min="1" max="2" width="8.85546875" style="12"/>
    <col min="3" max="5" width="8.85546875" style="18"/>
    <col min="7" max="7" width="8.85546875" style="12"/>
    <col min="8" max="8" width="16.85546875" customWidth="1"/>
  </cols>
  <sheetData>
    <row r="1" spans="1:18" x14ac:dyDescent="0.25">
      <c r="A1" s="12" t="s">
        <v>35</v>
      </c>
    </row>
    <row r="4" spans="1:18" x14ac:dyDescent="0.25">
      <c r="A4" s="20" t="s">
        <v>15</v>
      </c>
      <c r="B4" s="20" t="s">
        <v>22</v>
      </c>
      <c r="C4" s="20" t="s">
        <v>16</v>
      </c>
      <c r="D4" s="20" t="s">
        <v>17</v>
      </c>
      <c r="E4" s="20" t="s">
        <v>18</v>
      </c>
      <c r="F4" s="28" t="s">
        <v>19</v>
      </c>
      <c r="G4" s="24" t="s">
        <v>21</v>
      </c>
      <c r="H4" s="29" t="s">
        <v>20</v>
      </c>
      <c r="J4" s="20" t="s">
        <v>22</v>
      </c>
      <c r="K4" s="24" t="s">
        <v>12</v>
      </c>
      <c r="L4" s="24" t="s">
        <v>13</v>
      </c>
      <c r="M4" s="24" t="s">
        <v>14</v>
      </c>
      <c r="O4" s="26"/>
      <c r="P4" s="29"/>
      <c r="Q4" s="29"/>
      <c r="R4" s="29"/>
    </row>
    <row r="5" spans="1:18" x14ac:dyDescent="0.25">
      <c r="A5" s="20" t="s">
        <v>12</v>
      </c>
      <c r="B5" s="20">
        <v>0</v>
      </c>
      <c r="C5" s="20">
        <v>6.9000000000000006E-2</v>
      </c>
      <c r="D5" s="20">
        <v>9.1999999999999998E-2</v>
      </c>
      <c r="E5" s="20">
        <v>6.9000000000000006E-2</v>
      </c>
      <c r="F5" s="22">
        <f t="shared" ref="F5:F31" si="0">AVERAGE(C5:E5)</f>
        <v>7.6666666666666675E-2</v>
      </c>
      <c r="G5" s="22">
        <f>STDEV(C5:E5)</f>
        <v>1.3279056191361414E-2</v>
      </c>
      <c r="J5" s="20">
        <v>0</v>
      </c>
      <c r="K5" s="20">
        <v>0</v>
      </c>
      <c r="L5" s="20">
        <v>0</v>
      </c>
      <c r="M5" s="20">
        <v>0</v>
      </c>
      <c r="O5" s="26"/>
      <c r="P5" s="26"/>
      <c r="Q5" s="26"/>
      <c r="R5" s="26"/>
    </row>
    <row r="6" spans="1:18" x14ac:dyDescent="0.25">
      <c r="A6" s="20" t="s">
        <v>12</v>
      </c>
      <c r="B6" s="20">
        <v>2</v>
      </c>
      <c r="C6" s="20">
        <v>0.08</v>
      </c>
      <c r="D6" s="20">
        <v>7.0000000000000007E-2</v>
      </c>
      <c r="E6" s="20">
        <v>4.9000000000000002E-2</v>
      </c>
      <c r="F6" s="22">
        <f t="shared" si="0"/>
        <v>6.6333333333333341E-2</v>
      </c>
      <c r="G6" s="22">
        <f t="shared" ref="G6:G31" si="1">STDEV(C6:E6)</f>
        <v>1.5821925715074424E-2</v>
      </c>
      <c r="H6" s="27">
        <f>F6/$F$5</f>
        <v>0.86521739130434783</v>
      </c>
      <c r="J6" s="20">
        <v>2</v>
      </c>
      <c r="K6" s="25">
        <v>0.86521739130434783</v>
      </c>
      <c r="L6" s="25">
        <v>1.1728971962616823</v>
      </c>
      <c r="M6" s="25">
        <v>1</v>
      </c>
      <c r="O6" s="26"/>
      <c r="P6" s="30"/>
      <c r="Q6" s="27"/>
      <c r="R6" s="30"/>
    </row>
    <row r="7" spans="1:18" x14ac:dyDescent="0.25">
      <c r="A7" s="20" t="s">
        <v>12</v>
      </c>
      <c r="B7" s="20">
        <v>5</v>
      </c>
      <c r="C7" s="20">
        <v>0.44800000000000001</v>
      </c>
      <c r="D7" s="20">
        <v>0.47399999999999998</v>
      </c>
      <c r="E7" s="20">
        <v>0.45400000000000001</v>
      </c>
      <c r="F7" s="22">
        <f t="shared" si="0"/>
        <v>0.45866666666666661</v>
      </c>
      <c r="G7" s="22">
        <f t="shared" si="1"/>
        <v>1.3613718571108073E-2</v>
      </c>
      <c r="H7" s="27">
        <f t="shared" ref="H7:H13" si="2">F7/$F$5</f>
        <v>5.9826086956521722</v>
      </c>
      <c r="J7" s="20">
        <v>5</v>
      </c>
      <c r="K7" s="25">
        <v>5.9826086956521722</v>
      </c>
      <c r="L7" s="25">
        <v>2.7523364485981308</v>
      </c>
      <c r="M7" s="25">
        <v>10.869158878504672</v>
      </c>
      <c r="O7" s="26"/>
      <c r="P7" s="30"/>
      <c r="Q7" s="27"/>
      <c r="R7" s="30"/>
    </row>
    <row r="8" spans="1:18" x14ac:dyDescent="0.25">
      <c r="A8" s="20" t="s">
        <v>12</v>
      </c>
      <c r="B8" s="20">
        <v>8</v>
      </c>
      <c r="C8" s="20">
        <v>0.57699999999999996</v>
      </c>
      <c r="D8" s="20">
        <v>0.66</v>
      </c>
      <c r="E8" s="20">
        <v>0.58599999999999997</v>
      </c>
      <c r="F8" s="22">
        <f t="shared" si="0"/>
        <v>0.60766666666666669</v>
      </c>
      <c r="G8" s="22">
        <f t="shared" si="1"/>
        <v>4.5544849690534024E-2</v>
      </c>
      <c r="H8" s="27">
        <f t="shared" si="2"/>
        <v>7.9260869565217389</v>
      </c>
      <c r="J8" s="20">
        <v>8</v>
      </c>
      <c r="K8" s="25">
        <v>7.9260869565217389</v>
      </c>
      <c r="L8" s="25">
        <v>6.2102803738317762</v>
      </c>
      <c r="M8" s="25">
        <v>12.822429906542055</v>
      </c>
      <c r="O8" s="26"/>
      <c r="P8" s="30"/>
      <c r="Q8" s="27"/>
      <c r="R8" s="30"/>
    </row>
    <row r="9" spans="1:18" x14ac:dyDescent="0.25">
      <c r="A9" s="20" t="s">
        <v>12</v>
      </c>
      <c r="B9" s="20">
        <v>10</v>
      </c>
      <c r="C9" s="20">
        <v>0.629</v>
      </c>
      <c r="D9" s="20">
        <v>0.76300000000000001</v>
      </c>
      <c r="E9" s="20">
        <v>0.68600000000000005</v>
      </c>
      <c r="F9" s="22">
        <f t="shared" si="0"/>
        <v>0.69266666666666665</v>
      </c>
      <c r="G9" s="22">
        <f t="shared" si="1"/>
        <v>6.7248296137027402E-2</v>
      </c>
      <c r="H9" s="27">
        <f t="shared" si="2"/>
        <v>9.0347826086956502</v>
      </c>
      <c r="J9" s="20">
        <v>10</v>
      </c>
      <c r="K9" s="25">
        <v>9.0347826086956502</v>
      </c>
      <c r="L9" s="25">
        <v>9.0841121495327108</v>
      </c>
      <c r="M9" s="25">
        <v>13.850467289719626</v>
      </c>
      <c r="O9" s="26"/>
      <c r="P9" s="30"/>
      <c r="Q9" s="27"/>
      <c r="R9" s="30"/>
    </row>
    <row r="10" spans="1:18" x14ac:dyDescent="0.25">
      <c r="A10" s="20" t="s">
        <v>12</v>
      </c>
      <c r="B10" s="20">
        <v>11</v>
      </c>
      <c r="C10" s="20">
        <v>0.61099999999999999</v>
      </c>
      <c r="D10" s="20">
        <v>0.68899999999999995</v>
      </c>
      <c r="E10" s="20">
        <v>0.71099999999999997</v>
      </c>
      <c r="F10" s="22">
        <f t="shared" si="0"/>
        <v>0.67033333333333323</v>
      </c>
      <c r="G10" s="22">
        <f t="shared" si="1"/>
        <v>5.2548390397169464E-2</v>
      </c>
      <c r="H10" s="27">
        <f t="shared" si="2"/>
        <v>8.743478260869562</v>
      </c>
      <c r="J10" s="20">
        <v>11</v>
      </c>
      <c r="K10" s="25">
        <v>8.743478260869562</v>
      </c>
      <c r="L10" s="25">
        <v>6.5700934579439263</v>
      </c>
      <c r="M10" s="25">
        <v>12.16822429906542</v>
      </c>
      <c r="O10" s="26"/>
      <c r="P10" s="30"/>
      <c r="Q10" s="27"/>
      <c r="R10" s="30"/>
    </row>
    <row r="11" spans="1:18" x14ac:dyDescent="0.25">
      <c r="A11" s="20" t="s">
        <v>12</v>
      </c>
      <c r="B11" s="20">
        <v>12</v>
      </c>
      <c r="C11" s="20">
        <v>0.51900000000000002</v>
      </c>
      <c r="D11" s="20">
        <v>0.63200000000000001</v>
      </c>
      <c r="E11" s="20">
        <v>0.58099999999999996</v>
      </c>
      <c r="F11" s="22">
        <f t="shared" si="0"/>
        <v>0.57733333333333337</v>
      </c>
      <c r="G11" s="22">
        <f t="shared" si="1"/>
        <v>5.6589162684504639E-2</v>
      </c>
      <c r="H11" s="27">
        <f t="shared" si="2"/>
        <v>7.5304347826086957</v>
      </c>
      <c r="J11" s="20">
        <v>12</v>
      </c>
      <c r="K11" s="25">
        <v>7.5304347826086957</v>
      </c>
      <c r="L11" s="25">
        <v>6.434579439252337</v>
      </c>
      <c r="M11" s="25">
        <v>11.322429906542055</v>
      </c>
      <c r="O11" s="26"/>
      <c r="P11" s="30"/>
      <c r="Q11" s="27"/>
      <c r="R11" s="30"/>
    </row>
    <row r="12" spans="1:18" x14ac:dyDescent="0.25">
      <c r="A12" s="20" t="s">
        <v>12</v>
      </c>
      <c r="B12" s="20">
        <v>13</v>
      </c>
      <c r="C12" s="20">
        <v>0.63400000000000001</v>
      </c>
      <c r="D12" s="20">
        <v>0.63400000000000001</v>
      </c>
      <c r="E12" s="20">
        <v>0.52900000000000003</v>
      </c>
      <c r="F12" s="22">
        <f t="shared" si="0"/>
        <v>0.59900000000000009</v>
      </c>
      <c r="G12" s="22">
        <f t="shared" si="1"/>
        <v>6.0621778264910692E-2</v>
      </c>
      <c r="H12" s="27">
        <f t="shared" si="2"/>
        <v>7.8130434782608695</v>
      </c>
      <c r="J12" s="20">
        <v>13</v>
      </c>
      <c r="K12" s="25">
        <v>7.8130434782608695</v>
      </c>
      <c r="L12" s="25">
        <v>6.509345794392523</v>
      </c>
      <c r="M12" s="25">
        <v>13.392523364485982</v>
      </c>
      <c r="O12" s="26"/>
      <c r="P12" s="30"/>
      <c r="Q12" s="27"/>
      <c r="R12" s="30"/>
    </row>
    <row r="13" spans="1:18" x14ac:dyDescent="0.25">
      <c r="A13" s="20" t="s">
        <v>12</v>
      </c>
      <c r="B13" s="20">
        <v>14</v>
      </c>
      <c r="C13" s="20">
        <v>0.68600000000000005</v>
      </c>
      <c r="D13" s="20">
        <v>0.501</v>
      </c>
      <c r="E13" s="20">
        <v>0.52700000000000002</v>
      </c>
      <c r="F13" s="22">
        <f t="shared" si="0"/>
        <v>0.57133333333333336</v>
      </c>
      <c r="G13" s="22">
        <f t="shared" si="1"/>
        <v>0.10015155182688565</v>
      </c>
      <c r="H13" s="27">
        <f t="shared" si="2"/>
        <v>7.4521739130434774</v>
      </c>
      <c r="J13" s="20">
        <v>14</v>
      </c>
      <c r="K13" s="25">
        <v>7.4521739130434774</v>
      </c>
      <c r="L13" s="25">
        <v>5.7009345794392532</v>
      </c>
      <c r="M13" s="25">
        <v>9.7196261682243001</v>
      </c>
      <c r="O13" s="26"/>
      <c r="P13" s="30"/>
      <c r="Q13" s="27"/>
      <c r="R13" s="30"/>
    </row>
    <row r="14" spans="1:18" x14ac:dyDescent="0.25">
      <c r="A14" s="20" t="s">
        <v>13</v>
      </c>
      <c r="B14" s="20">
        <v>0</v>
      </c>
      <c r="C14" s="20">
        <v>7.3999999999999996E-2</v>
      </c>
      <c r="D14" s="20">
        <v>7.3999999999999996E-2</v>
      </c>
      <c r="E14" s="20">
        <v>6.6000000000000003E-2</v>
      </c>
      <c r="F14" s="22">
        <f t="shared" si="0"/>
        <v>7.1333333333333332E-2</v>
      </c>
      <c r="G14" s="22">
        <f t="shared" si="1"/>
        <v>4.618802153517002E-3</v>
      </c>
      <c r="H14" s="26"/>
    </row>
    <row r="15" spans="1:18" x14ac:dyDescent="0.25">
      <c r="A15" s="20" t="s">
        <v>13</v>
      </c>
      <c r="B15" s="20">
        <v>2</v>
      </c>
      <c r="C15" s="20">
        <v>9.8000000000000004E-2</v>
      </c>
      <c r="D15" s="20">
        <v>8.2000000000000003E-2</v>
      </c>
      <c r="E15" s="20">
        <v>7.0999999999999994E-2</v>
      </c>
      <c r="F15" s="22">
        <f t="shared" si="0"/>
        <v>8.3666666666666667E-2</v>
      </c>
      <c r="G15" s="22">
        <f t="shared" si="1"/>
        <v>1.3576941236277593E-2</v>
      </c>
      <c r="H15" s="27">
        <f>F15/$F$14</f>
        <v>1.1728971962616823</v>
      </c>
    </row>
    <row r="16" spans="1:18" x14ac:dyDescent="0.25">
      <c r="A16" s="20" t="s">
        <v>13</v>
      </c>
      <c r="B16" s="20">
        <v>5</v>
      </c>
      <c r="C16" s="20">
        <v>0.185</v>
      </c>
      <c r="D16" s="20">
        <v>0.17799999999999999</v>
      </c>
      <c r="E16" s="20">
        <v>0.22600000000000001</v>
      </c>
      <c r="F16" s="22">
        <f t="shared" si="0"/>
        <v>0.19633333333333333</v>
      </c>
      <c r="G16" s="22">
        <f t="shared" si="1"/>
        <v>2.5929391302792613E-2</v>
      </c>
      <c r="H16" s="27">
        <f t="shared" ref="H16:H22" si="3">F16/$F$14</f>
        <v>2.7523364485981308</v>
      </c>
    </row>
    <row r="17" spans="1:8" x14ac:dyDescent="0.25">
      <c r="A17" s="20" t="s">
        <v>13</v>
      </c>
      <c r="B17" s="20">
        <v>8</v>
      </c>
      <c r="C17" s="20">
        <v>0.41</v>
      </c>
      <c r="D17" s="20">
        <v>0.48799999999999999</v>
      </c>
      <c r="E17" s="20">
        <v>0.43099999999999999</v>
      </c>
      <c r="F17" s="22">
        <f t="shared" si="0"/>
        <v>0.443</v>
      </c>
      <c r="G17" s="22">
        <f t="shared" si="1"/>
        <v>4.0360872141221131E-2</v>
      </c>
      <c r="H17" s="27">
        <f t="shared" si="3"/>
        <v>6.2102803738317762</v>
      </c>
    </row>
    <row r="18" spans="1:8" x14ac:dyDescent="0.25">
      <c r="A18" s="20" t="s">
        <v>13</v>
      </c>
      <c r="B18" s="20">
        <v>10</v>
      </c>
      <c r="C18" s="20">
        <v>0.63100000000000001</v>
      </c>
      <c r="D18" s="20">
        <v>0.66700000000000004</v>
      </c>
      <c r="E18" s="20">
        <v>0.64600000000000002</v>
      </c>
      <c r="F18" s="22">
        <f t="shared" si="0"/>
        <v>0.64800000000000002</v>
      </c>
      <c r="G18" s="22">
        <f t="shared" si="1"/>
        <v>1.8083141320025139E-2</v>
      </c>
      <c r="H18" s="27">
        <f t="shared" si="3"/>
        <v>9.0841121495327108</v>
      </c>
    </row>
    <row r="19" spans="1:8" x14ac:dyDescent="0.25">
      <c r="A19" s="20" t="s">
        <v>13</v>
      </c>
      <c r="B19" s="20">
        <v>11</v>
      </c>
      <c r="C19" s="20">
        <v>0.40200000000000002</v>
      </c>
      <c r="D19" s="20">
        <v>0.48899999999999999</v>
      </c>
      <c r="E19" s="20">
        <v>0.51500000000000001</v>
      </c>
      <c r="F19" s="22">
        <f t="shared" si="0"/>
        <v>0.46866666666666673</v>
      </c>
      <c r="G19" s="22">
        <f t="shared" si="1"/>
        <v>5.9180514811323449E-2</v>
      </c>
      <c r="H19" s="27">
        <f t="shared" si="3"/>
        <v>6.5700934579439263</v>
      </c>
    </row>
    <row r="20" spans="1:8" x14ac:dyDescent="0.25">
      <c r="A20" s="20" t="s">
        <v>13</v>
      </c>
      <c r="B20" s="20">
        <v>12</v>
      </c>
      <c r="C20" s="20">
        <v>0.47099999999999997</v>
      </c>
      <c r="D20" s="20">
        <v>0.44800000000000001</v>
      </c>
      <c r="E20" s="20">
        <v>0.45800000000000002</v>
      </c>
      <c r="F20" s="22">
        <f t="shared" si="0"/>
        <v>0.45900000000000002</v>
      </c>
      <c r="G20" s="22">
        <f t="shared" si="1"/>
        <v>1.1532562594670778E-2</v>
      </c>
      <c r="H20" s="27">
        <f t="shared" si="3"/>
        <v>6.434579439252337</v>
      </c>
    </row>
    <row r="21" spans="1:8" x14ac:dyDescent="0.25">
      <c r="A21" s="20" t="s">
        <v>13</v>
      </c>
      <c r="B21" s="20">
        <v>13</v>
      </c>
      <c r="C21" s="20">
        <v>0.46400000000000002</v>
      </c>
      <c r="D21" s="20">
        <v>0.45400000000000001</v>
      </c>
      <c r="E21" s="20">
        <v>0.47499999999999998</v>
      </c>
      <c r="F21" s="22">
        <f t="shared" si="0"/>
        <v>0.46433333333333332</v>
      </c>
      <c r="G21" s="22">
        <f t="shared" si="1"/>
        <v>1.0503967504392468E-2</v>
      </c>
      <c r="H21" s="27">
        <f t="shared" si="3"/>
        <v>6.509345794392523</v>
      </c>
    </row>
    <row r="22" spans="1:8" x14ac:dyDescent="0.25">
      <c r="A22" s="20" t="s">
        <v>13</v>
      </c>
      <c r="B22" s="20">
        <v>14</v>
      </c>
      <c r="C22" s="20">
        <v>0.39300000000000002</v>
      </c>
      <c r="D22" s="20">
        <v>0.42099999999999999</v>
      </c>
      <c r="E22" s="20">
        <v>0.40600000000000003</v>
      </c>
      <c r="F22" s="22">
        <f t="shared" si="0"/>
        <v>0.40666666666666673</v>
      </c>
      <c r="G22" s="22">
        <f t="shared" si="1"/>
        <v>1.4011899704655786E-2</v>
      </c>
      <c r="H22" s="27">
        <f t="shared" si="3"/>
        <v>5.7009345794392532</v>
      </c>
    </row>
    <row r="23" spans="1:8" x14ac:dyDescent="0.25">
      <c r="A23" s="20" t="s">
        <v>14</v>
      </c>
      <c r="B23" s="20">
        <v>0</v>
      </c>
      <c r="C23" s="20">
        <v>7.3999999999999996E-2</v>
      </c>
      <c r="D23" s="20">
        <v>6.9000000000000006E-2</v>
      </c>
      <c r="E23" s="20">
        <v>6.6000000000000003E-2</v>
      </c>
      <c r="F23" s="22">
        <f t="shared" si="0"/>
        <v>6.9666666666666668E-2</v>
      </c>
      <c r="G23" s="22">
        <f t="shared" si="1"/>
        <v>4.0414518843273767E-3</v>
      </c>
    </row>
    <row r="24" spans="1:8" x14ac:dyDescent="0.25">
      <c r="A24" s="20" t="s">
        <v>14</v>
      </c>
      <c r="B24" s="20">
        <v>2</v>
      </c>
      <c r="C24" s="20">
        <v>9.0999999999999998E-2</v>
      </c>
      <c r="D24" s="20">
        <v>6.2E-2</v>
      </c>
      <c r="E24" s="20">
        <v>6.0999999999999999E-2</v>
      </c>
      <c r="F24" s="22">
        <f t="shared" si="0"/>
        <v>7.1333333333333332E-2</v>
      </c>
      <c r="G24" s="22">
        <f t="shared" si="1"/>
        <v>1.7039170558842746E-2</v>
      </c>
      <c r="H24" s="27">
        <f>F24/$F$24</f>
        <v>1</v>
      </c>
    </row>
    <row r="25" spans="1:8" x14ac:dyDescent="0.25">
      <c r="A25" s="20" t="s">
        <v>14</v>
      </c>
      <c r="B25" s="20">
        <v>5</v>
      </c>
      <c r="C25" s="20">
        <v>0.84399999999999997</v>
      </c>
      <c r="D25" s="20">
        <v>0.79</v>
      </c>
      <c r="E25" s="20">
        <v>0.69199999999999995</v>
      </c>
      <c r="F25" s="22">
        <f t="shared" si="0"/>
        <v>0.77533333333333321</v>
      </c>
      <c r="G25" s="22">
        <f t="shared" si="1"/>
        <v>7.7054093553381942E-2</v>
      </c>
      <c r="H25" s="27">
        <f t="shared" ref="H25:H31" si="4">F25/$F$24</f>
        <v>10.869158878504672</v>
      </c>
    </row>
    <row r="26" spans="1:8" x14ac:dyDescent="0.25">
      <c r="A26" s="20" t="s">
        <v>14</v>
      </c>
      <c r="B26" s="20">
        <v>8</v>
      </c>
      <c r="C26" s="20">
        <v>0.90100000000000002</v>
      </c>
      <c r="D26" s="20">
        <v>0.80800000000000005</v>
      </c>
      <c r="E26" s="20">
        <v>1.0349999999999999</v>
      </c>
      <c r="F26" s="22">
        <f t="shared" si="0"/>
        <v>0.91466666666666663</v>
      </c>
      <c r="G26" s="22">
        <f t="shared" si="1"/>
        <v>0.11411543862831923</v>
      </c>
      <c r="H26" s="27">
        <f t="shared" si="4"/>
        <v>12.822429906542055</v>
      </c>
    </row>
    <row r="27" spans="1:8" x14ac:dyDescent="0.25">
      <c r="A27" s="20" t="s">
        <v>14</v>
      </c>
      <c r="B27" s="20">
        <v>10</v>
      </c>
      <c r="C27" s="20">
        <v>0.94699999999999995</v>
      </c>
      <c r="D27" s="20">
        <v>0.97699999999999998</v>
      </c>
      <c r="E27" s="20">
        <v>1.04</v>
      </c>
      <c r="F27" s="22">
        <f t="shared" si="0"/>
        <v>0.98799999999999999</v>
      </c>
      <c r="G27" s="22">
        <f t="shared" si="1"/>
        <v>4.7465777145223313E-2</v>
      </c>
      <c r="H27" s="27">
        <f t="shared" si="4"/>
        <v>13.850467289719626</v>
      </c>
    </row>
    <row r="28" spans="1:8" x14ac:dyDescent="0.25">
      <c r="A28" s="20" t="s">
        <v>14</v>
      </c>
      <c r="B28" s="20">
        <v>11</v>
      </c>
      <c r="C28" s="20">
        <v>0.82599999999999996</v>
      </c>
      <c r="D28" s="20">
        <v>0.95699999999999996</v>
      </c>
      <c r="E28" s="20">
        <v>0.82099999999999995</v>
      </c>
      <c r="F28" s="22">
        <f t="shared" si="0"/>
        <v>0.86799999999999999</v>
      </c>
      <c r="G28" s="22">
        <f t="shared" si="1"/>
        <v>7.7116794539192304E-2</v>
      </c>
      <c r="H28" s="27">
        <f t="shared" si="4"/>
        <v>12.16822429906542</v>
      </c>
    </row>
    <row r="29" spans="1:8" x14ac:dyDescent="0.25">
      <c r="A29" s="20" t="s">
        <v>14</v>
      </c>
      <c r="B29" s="20">
        <v>12</v>
      </c>
      <c r="C29" s="20">
        <v>0.85899999999999999</v>
      </c>
      <c r="D29" s="20">
        <v>0.73099999999999998</v>
      </c>
      <c r="E29" s="20">
        <v>0.83299999999999996</v>
      </c>
      <c r="F29" s="22">
        <f t="shared" si="0"/>
        <v>0.80766666666666664</v>
      </c>
      <c r="G29" s="22">
        <f t="shared" si="1"/>
        <v>6.765599258996452E-2</v>
      </c>
      <c r="H29" s="27">
        <f t="shared" si="4"/>
        <v>11.322429906542055</v>
      </c>
    </row>
    <row r="30" spans="1:8" x14ac:dyDescent="0.25">
      <c r="A30" s="20" t="s">
        <v>14</v>
      </c>
      <c r="B30" s="20">
        <v>13</v>
      </c>
      <c r="C30" s="20">
        <v>0.91200000000000003</v>
      </c>
      <c r="D30" s="20">
        <v>0.99299999999999999</v>
      </c>
      <c r="E30" s="20">
        <v>0.96099999999999997</v>
      </c>
      <c r="F30" s="22">
        <f t="shared" si="0"/>
        <v>0.95533333333333337</v>
      </c>
      <c r="G30" s="22">
        <f t="shared" si="1"/>
        <v>4.0796241656963099E-2</v>
      </c>
      <c r="H30" s="27">
        <f t="shared" si="4"/>
        <v>13.392523364485982</v>
      </c>
    </row>
    <row r="31" spans="1:8" x14ac:dyDescent="0.25">
      <c r="A31" s="20" t="s">
        <v>14</v>
      </c>
      <c r="B31" s="20">
        <v>14</v>
      </c>
      <c r="C31" s="20">
        <v>0.68400000000000005</v>
      </c>
      <c r="D31" s="20">
        <v>0.68600000000000005</v>
      </c>
      <c r="E31" s="20">
        <v>0.71</v>
      </c>
      <c r="F31" s="22">
        <f t="shared" si="0"/>
        <v>0.69333333333333336</v>
      </c>
      <c r="G31" s="22">
        <f t="shared" si="1"/>
        <v>1.4468356276140419E-2</v>
      </c>
      <c r="H31" s="27">
        <f t="shared" si="4"/>
        <v>9.7196261682243001</v>
      </c>
    </row>
  </sheetData>
  <sortState xmlns:xlrd2="http://schemas.microsoft.com/office/spreadsheetml/2017/richdata2" ref="A5:F31">
    <sortCondition ref="A5:A31"/>
    <sortCondition ref="B5:B31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tabSelected="1" workbookViewId="0">
      <selection activeCell="Q7" sqref="Q7"/>
    </sheetView>
  </sheetViews>
  <sheetFormatPr defaultColWidth="8.85546875" defaultRowHeight="15" x14ac:dyDescent="0.25"/>
  <cols>
    <col min="3" max="7" width="8.85546875" style="18"/>
    <col min="8" max="8" width="15.7109375" style="18" customWidth="1"/>
  </cols>
  <sheetData>
    <row r="1" spans="1:14" x14ac:dyDescent="0.25">
      <c r="A1" s="12" t="s">
        <v>34</v>
      </c>
    </row>
    <row r="4" spans="1:14" x14ac:dyDescent="0.25">
      <c r="A4" s="20" t="s">
        <v>15</v>
      </c>
      <c r="B4" s="20" t="s">
        <v>22</v>
      </c>
      <c r="C4" s="20" t="s">
        <v>16</v>
      </c>
      <c r="D4" s="20" t="s">
        <v>17</v>
      </c>
      <c r="E4" s="20" t="s">
        <v>18</v>
      </c>
      <c r="F4" s="24" t="s">
        <v>19</v>
      </c>
      <c r="G4" s="24" t="s">
        <v>21</v>
      </c>
      <c r="H4" s="18" t="s">
        <v>20</v>
      </c>
      <c r="J4" s="20" t="s">
        <v>22</v>
      </c>
      <c r="K4" s="24" t="s">
        <v>12</v>
      </c>
      <c r="L4" s="24" t="s">
        <v>13</v>
      </c>
      <c r="M4" s="24" t="s">
        <v>14</v>
      </c>
      <c r="N4" s="52"/>
    </row>
    <row r="5" spans="1:14" x14ac:dyDescent="0.25">
      <c r="A5" s="20" t="s">
        <v>12</v>
      </c>
      <c r="B5" s="20">
        <v>0</v>
      </c>
      <c r="C5" s="20">
        <v>5.1999999999999998E-2</v>
      </c>
      <c r="D5" s="20">
        <v>6.7000000000000004E-2</v>
      </c>
      <c r="E5" s="20">
        <v>4.7E-2</v>
      </c>
      <c r="F5" s="25">
        <f t="shared" ref="F5:F31" si="0">AVERAGE(C5:E5)</f>
        <v>5.5333333333333325E-2</v>
      </c>
      <c r="G5" s="25">
        <f>STDEV(C5:E5)</f>
        <v>1.0408329997330715E-2</v>
      </c>
      <c r="J5" s="20">
        <v>0</v>
      </c>
      <c r="K5" s="20">
        <v>0</v>
      </c>
      <c r="L5" s="20">
        <v>0</v>
      </c>
      <c r="M5" s="20">
        <v>0</v>
      </c>
    </row>
    <row r="6" spans="1:14" x14ac:dyDescent="0.25">
      <c r="A6" s="20" t="s">
        <v>12</v>
      </c>
      <c r="B6" s="20">
        <v>2</v>
      </c>
      <c r="C6" s="20">
        <v>5.8999999999999997E-2</v>
      </c>
      <c r="D6" s="20">
        <v>5.7000000000000002E-2</v>
      </c>
      <c r="E6" s="20">
        <v>5.8000000000000003E-2</v>
      </c>
      <c r="F6" s="25">
        <f t="shared" si="0"/>
        <v>5.7999999999999996E-2</v>
      </c>
      <c r="G6" s="25">
        <f t="shared" ref="G6:G31" si="1">STDEV(C6:E6)</f>
        <v>9.9999999999999742E-4</v>
      </c>
      <c r="H6" s="23">
        <f>F6/$F$5</f>
        <v>1.0481927710843375</v>
      </c>
      <c r="J6" s="20">
        <v>2</v>
      </c>
      <c r="K6" s="25">
        <v>1.0481927710843375</v>
      </c>
      <c r="L6" s="25">
        <v>1.4144736842105263</v>
      </c>
      <c r="M6" s="25">
        <v>1.481012658227848</v>
      </c>
    </row>
    <row r="7" spans="1:14" x14ac:dyDescent="0.25">
      <c r="A7" s="20" t="s">
        <v>12</v>
      </c>
      <c r="B7" s="20">
        <v>5</v>
      </c>
      <c r="C7" s="20">
        <v>0.53</v>
      </c>
      <c r="D7" s="20">
        <v>0.60799999999999998</v>
      </c>
      <c r="E7" s="20">
        <v>0.55500000000000005</v>
      </c>
      <c r="F7" s="25">
        <f t="shared" si="0"/>
        <v>0.56433333333333335</v>
      </c>
      <c r="G7" s="25">
        <f t="shared" si="1"/>
        <v>3.982880029995043E-2</v>
      </c>
      <c r="H7" s="23">
        <f t="shared" ref="H7:H13" si="2">F7/$F$5</f>
        <v>10.198795180722893</v>
      </c>
      <c r="J7" s="20">
        <v>5</v>
      </c>
      <c r="K7" s="25">
        <v>10.198795180722893</v>
      </c>
      <c r="L7" s="25">
        <v>2.9539473684210531</v>
      </c>
      <c r="M7" s="25">
        <v>11.550632911392404</v>
      </c>
    </row>
    <row r="8" spans="1:14" x14ac:dyDescent="0.25">
      <c r="A8" s="20" t="s">
        <v>12</v>
      </c>
      <c r="B8" s="20">
        <v>8</v>
      </c>
      <c r="C8" s="20">
        <v>0.65100000000000002</v>
      </c>
      <c r="D8" s="20">
        <v>0.52800000000000002</v>
      </c>
      <c r="E8" s="20">
        <v>0.47299999999999998</v>
      </c>
      <c r="F8" s="25">
        <f t="shared" si="0"/>
        <v>0.55066666666666675</v>
      </c>
      <c r="G8" s="25">
        <f t="shared" si="1"/>
        <v>9.1139087845628824E-2</v>
      </c>
      <c r="H8" s="23">
        <f t="shared" si="2"/>
        <v>9.9518072289156656</v>
      </c>
      <c r="J8" s="20">
        <v>8</v>
      </c>
      <c r="K8" s="25">
        <v>9.9518072289156656</v>
      </c>
      <c r="L8" s="25">
        <v>10.059210526315788</v>
      </c>
      <c r="M8" s="25">
        <v>12</v>
      </c>
    </row>
    <row r="9" spans="1:14" x14ac:dyDescent="0.25">
      <c r="A9" s="20" t="s">
        <v>12</v>
      </c>
      <c r="B9" s="20">
        <v>10</v>
      </c>
      <c r="C9" s="20">
        <v>0.55200000000000005</v>
      </c>
      <c r="D9" s="20">
        <v>0.54600000000000004</v>
      </c>
      <c r="E9" s="20">
        <v>0.61299999999999999</v>
      </c>
      <c r="F9" s="25">
        <f t="shared" si="0"/>
        <v>0.57033333333333336</v>
      </c>
      <c r="G9" s="25">
        <f t="shared" si="1"/>
        <v>3.7072002014098604E-2</v>
      </c>
      <c r="H9" s="23">
        <f t="shared" si="2"/>
        <v>10.307228915662654</v>
      </c>
      <c r="J9" s="20">
        <v>10</v>
      </c>
      <c r="K9" s="25">
        <v>10.307228915662654</v>
      </c>
      <c r="L9" s="25">
        <v>9.8552631578947381</v>
      </c>
      <c r="M9" s="25">
        <v>12.177215189873417</v>
      </c>
    </row>
    <row r="10" spans="1:14" x14ac:dyDescent="0.25">
      <c r="A10" s="20" t="s">
        <v>12</v>
      </c>
      <c r="B10" s="20">
        <v>11</v>
      </c>
      <c r="C10" s="20">
        <v>0.57599999999999996</v>
      </c>
      <c r="D10" s="20">
        <v>0.57399999999999995</v>
      </c>
      <c r="E10" s="20">
        <v>0.56799999999999995</v>
      </c>
      <c r="F10" s="25">
        <f t="shared" si="0"/>
        <v>0.57266666666666666</v>
      </c>
      <c r="G10" s="25">
        <f t="shared" si="1"/>
        <v>4.1633319989322695E-3</v>
      </c>
      <c r="H10" s="23">
        <f t="shared" si="2"/>
        <v>10.349397590361447</v>
      </c>
      <c r="J10" s="20">
        <v>11</v>
      </c>
      <c r="K10" s="25">
        <v>10.349397590361447</v>
      </c>
      <c r="L10" s="25">
        <v>8.9934210526315788</v>
      </c>
      <c r="M10" s="25">
        <v>11.68354430379747</v>
      </c>
    </row>
    <row r="11" spans="1:14" x14ac:dyDescent="0.25">
      <c r="A11" s="20" t="s">
        <v>12</v>
      </c>
      <c r="B11" s="20">
        <v>12</v>
      </c>
      <c r="C11" s="20">
        <v>0.47599999999999998</v>
      </c>
      <c r="D11" s="20">
        <v>0.51200000000000001</v>
      </c>
      <c r="E11" s="20">
        <v>0.503</v>
      </c>
      <c r="F11" s="25">
        <f t="shared" si="0"/>
        <v>0.49700000000000005</v>
      </c>
      <c r="G11" s="25">
        <f t="shared" si="1"/>
        <v>1.8734993995195209E-2</v>
      </c>
      <c r="H11" s="23">
        <f t="shared" si="2"/>
        <v>8.9819277108433759</v>
      </c>
      <c r="J11" s="20">
        <v>12</v>
      </c>
      <c r="K11" s="25">
        <v>8.9819277108433759</v>
      </c>
      <c r="L11" s="25">
        <v>9.1315789473684195</v>
      </c>
      <c r="M11" s="25">
        <v>12.170886075949367</v>
      </c>
    </row>
    <row r="12" spans="1:14" x14ac:dyDescent="0.25">
      <c r="A12" s="20" t="s">
        <v>12</v>
      </c>
      <c r="B12" s="20">
        <v>13</v>
      </c>
      <c r="C12" s="20">
        <v>0.52200000000000002</v>
      </c>
      <c r="D12" s="20">
        <v>0.56599999999999995</v>
      </c>
      <c r="E12" s="20">
        <v>0.36099999999999999</v>
      </c>
      <c r="F12" s="25">
        <f t="shared" si="0"/>
        <v>0.48300000000000004</v>
      </c>
      <c r="G12" s="25">
        <f t="shared" si="1"/>
        <v>0.10792126759818894</v>
      </c>
      <c r="H12" s="23">
        <f t="shared" si="2"/>
        <v>8.7289156626506053</v>
      </c>
      <c r="J12" s="20">
        <v>13</v>
      </c>
      <c r="K12" s="25">
        <v>8.7289156626506053</v>
      </c>
      <c r="L12" s="25">
        <v>8.25</v>
      </c>
      <c r="M12" s="25">
        <v>12.462025316455696</v>
      </c>
    </row>
    <row r="13" spans="1:14" x14ac:dyDescent="0.25">
      <c r="A13" s="20" t="s">
        <v>12</v>
      </c>
      <c r="B13" s="20">
        <v>14</v>
      </c>
      <c r="C13" s="20">
        <v>0.47299999999999998</v>
      </c>
      <c r="D13" s="20">
        <v>0.41</v>
      </c>
      <c r="E13" s="20">
        <v>0.43</v>
      </c>
      <c r="F13" s="25">
        <f t="shared" si="0"/>
        <v>0.43766666666666665</v>
      </c>
      <c r="G13" s="25">
        <f t="shared" si="1"/>
        <v>3.2192131543800157E-2</v>
      </c>
      <c r="H13" s="23">
        <f t="shared" si="2"/>
        <v>7.9096385542168681</v>
      </c>
      <c r="J13" s="20">
        <v>14</v>
      </c>
      <c r="K13" s="25">
        <v>7.9096385542168681</v>
      </c>
      <c r="L13" s="25">
        <v>6.8355263157894752</v>
      </c>
      <c r="M13" s="25">
        <v>11.5126582278481</v>
      </c>
    </row>
    <row r="14" spans="1:14" x14ac:dyDescent="0.25">
      <c r="A14" s="20" t="s">
        <v>13</v>
      </c>
      <c r="B14" s="20">
        <v>0</v>
      </c>
      <c r="C14" s="20">
        <v>5.2999999999999999E-2</v>
      </c>
      <c r="D14" s="20">
        <v>4.8000000000000001E-2</v>
      </c>
      <c r="E14" s="20">
        <v>5.0999999999999997E-2</v>
      </c>
      <c r="F14" s="25">
        <f t="shared" si="0"/>
        <v>5.0666666666666665E-2</v>
      </c>
      <c r="G14" s="25">
        <f t="shared" si="1"/>
        <v>2.5166114784235818E-3</v>
      </c>
    </row>
    <row r="15" spans="1:14" x14ac:dyDescent="0.25">
      <c r="A15" s="20" t="s">
        <v>13</v>
      </c>
      <c r="B15" s="20">
        <v>2</v>
      </c>
      <c r="C15" s="20">
        <v>8.5000000000000006E-2</v>
      </c>
      <c r="D15" s="20">
        <v>7.1999999999999995E-2</v>
      </c>
      <c r="E15" s="20">
        <v>5.8000000000000003E-2</v>
      </c>
      <c r="F15" s="25">
        <f t="shared" si="0"/>
        <v>7.166666666666667E-2</v>
      </c>
      <c r="G15" s="25">
        <f t="shared" si="1"/>
        <v>1.3503086067019414E-2</v>
      </c>
      <c r="H15" s="23">
        <f>F15/$F$14</f>
        <v>1.4144736842105263</v>
      </c>
    </row>
    <row r="16" spans="1:14" x14ac:dyDescent="0.25">
      <c r="A16" s="20" t="s">
        <v>13</v>
      </c>
      <c r="B16" s="20">
        <v>5</v>
      </c>
      <c r="C16" s="20">
        <v>0.13900000000000001</v>
      </c>
      <c r="D16" s="20">
        <v>0.155</v>
      </c>
      <c r="E16" s="20">
        <v>0.155</v>
      </c>
      <c r="F16" s="25">
        <f t="shared" si="0"/>
        <v>0.1496666666666667</v>
      </c>
      <c r="G16" s="25">
        <f t="shared" si="1"/>
        <v>9.2376043070340058E-3</v>
      </c>
      <c r="H16" s="23">
        <f t="shared" ref="H16:H22" si="3">F16/$F$14</f>
        <v>2.9539473684210531</v>
      </c>
    </row>
    <row r="17" spans="1:8" x14ac:dyDescent="0.25">
      <c r="A17" s="20" t="s">
        <v>13</v>
      </c>
      <c r="B17" s="20">
        <v>8</v>
      </c>
      <c r="C17" s="20">
        <v>0.47899999999999998</v>
      </c>
      <c r="D17" s="20">
        <v>0.55800000000000005</v>
      </c>
      <c r="E17" s="20">
        <v>0.49199999999999999</v>
      </c>
      <c r="F17" s="25">
        <f t="shared" si="0"/>
        <v>0.5096666666666666</v>
      </c>
      <c r="G17" s="25">
        <f t="shared" si="1"/>
        <v>4.2359571921034997E-2</v>
      </c>
      <c r="H17" s="23">
        <f t="shared" si="3"/>
        <v>10.059210526315788</v>
      </c>
    </row>
    <row r="18" spans="1:8" x14ac:dyDescent="0.25">
      <c r="A18" s="20" t="s">
        <v>13</v>
      </c>
      <c r="B18" s="20">
        <v>10</v>
      </c>
      <c r="C18" s="20">
        <v>0.49299999999999999</v>
      </c>
      <c r="D18" s="20">
        <v>0.46300000000000002</v>
      </c>
      <c r="E18" s="20">
        <v>0.54200000000000004</v>
      </c>
      <c r="F18" s="25">
        <f t="shared" si="0"/>
        <v>0.49933333333333335</v>
      </c>
      <c r="G18" s="25">
        <f t="shared" si="1"/>
        <v>3.9878983604567132E-2</v>
      </c>
      <c r="H18" s="23">
        <f t="shared" si="3"/>
        <v>9.8552631578947381</v>
      </c>
    </row>
    <row r="19" spans="1:8" x14ac:dyDescent="0.25">
      <c r="A19" s="20" t="s">
        <v>13</v>
      </c>
      <c r="B19" s="20">
        <v>11</v>
      </c>
      <c r="C19" s="20">
        <v>0.42399999999999999</v>
      </c>
      <c r="D19" s="20">
        <v>0.48399999999999999</v>
      </c>
      <c r="E19" s="20">
        <v>0.45900000000000002</v>
      </c>
      <c r="F19" s="25">
        <f t="shared" si="0"/>
        <v>0.45566666666666666</v>
      </c>
      <c r="G19" s="25">
        <f t="shared" si="1"/>
        <v>3.0138568866708543E-2</v>
      </c>
      <c r="H19" s="23">
        <f t="shared" si="3"/>
        <v>8.9934210526315788</v>
      </c>
    </row>
    <row r="20" spans="1:8" x14ac:dyDescent="0.25">
      <c r="A20" s="20" t="s">
        <v>13</v>
      </c>
      <c r="B20" s="20">
        <v>12</v>
      </c>
      <c r="C20" s="20">
        <v>0.434</v>
      </c>
      <c r="D20" s="20">
        <v>0.51600000000000001</v>
      </c>
      <c r="E20" s="20">
        <v>0.438</v>
      </c>
      <c r="F20" s="25">
        <f t="shared" si="0"/>
        <v>0.46266666666666662</v>
      </c>
      <c r="G20" s="25">
        <f t="shared" si="1"/>
        <v>4.6231302526895494E-2</v>
      </c>
      <c r="H20" s="23">
        <f t="shared" si="3"/>
        <v>9.1315789473684195</v>
      </c>
    </row>
    <row r="21" spans="1:8" x14ac:dyDescent="0.25">
      <c r="A21" s="20" t="s">
        <v>13</v>
      </c>
      <c r="B21" s="20">
        <v>13</v>
      </c>
      <c r="C21" s="20">
        <v>0.45100000000000001</v>
      </c>
      <c r="D21" s="20">
        <v>0.436</v>
      </c>
      <c r="E21" s="20">
        <v>0.36699999999999999</v>
      </c>
      <c r="F21" s="25">
        <f t="shared" si="0"/>
        <v>0.41799999999999998</v>
      </c>
      <c r="G21" s="25">
        <f t="shared" si="1"/>
        <v>4.4799553569204245E-2</v>
      </c>
      <c r="H21" s="23">
        <f t="shared" si="3"/>
        <v>8.25</v>
      </c>
    </row>
    <row r="22" spans="1:8" x14ac:dyDescent="0.25">
      <c r="A22" s="20" t="s">
        <v>13</v>
      </c>
      <c r="B22" s="20">
        <v>14</v>
      </c>
      <c r="C22" s="20">
        <v>0.34100000000000003</v>
      </c>
      <c r="D22" s="20">
        <v>0.37</v>
      </c>
      <c r="E22" s="20">
        <v>0.32800000000000001</v>
      </c>
      <c r="F22" s="25">
        <f t="shared" si="0"/>
        <v>0.34633333333333338</v>
      </c>
      <c r="G22" s="25">
        <f t="shared" si="1"/>
        <v>2.1501937897160171E-2</v>
      </c>
      <c r="H22" s="23">
        <f t="shared" si="3"/>
        <v>6.8355263157894752</v>
      </c>
    </row>
    <row r="23" spans="1:8" x14ac:dyDescent="0.25">
      <c r="A23" s="20" t="s">
        <v>14</v>
      </c>
      <c r="B23" s="20">
        <v>0</v>
      </c>
      <c r="C23" s="20">
        <v>5.5E-2</v>
      </c>
      <c r="D23" s="20">
        <v>4.8000000000000001E-2</v>
      </c>
      <c r="E23" s="20">
        <v>5.5E-2</v>
      </c>
      <c r="F23" s="25">
        <f t="shared" si="0"/>
        <v>5.2666666666666667E-2</v>
      </c>
      <c r="G23" s="25">
        <f t="shared" si="1"/>
        <v>4.0414518843273801E-3</v>
      </c>
    </row>
    <row r="24" spans="1:8" x14ac:dyDescent="0.25">
      <c r="A24" s="20" t="s">
        <v>14</v>
      </c>
      <c r="B24" s="20">
        <v>2</v>
      </c>
      <c r="C24" s="20">
        <v>8.1000000000000003E-2</v>
      </c>
      <c r="D24" s="20">
        <v>7.9000000000000001E-2</v>
      </c>
      <c r="E24" s="20">
        <v>7.3999999999999996E-2</v>
      </c>
      <c r="F24" s="25">
        <f t="shared" si="0"/>
        <v>7.8E-2</v>
      </c>
      <c r="G24" s="25">
        <f t="shared" si="1"/>
        <v>3.6055512754639926E-3</v>
      </c>
      <c r="H24" s="23">
        <f>F24/$F$23</f>
        <v>1.481012658227848</v>
      </c>
    </row>
    <row r="25" spans="1:8" x14ac:dyDescent="0.25">
      <c r="A25" s="20" t="s">
        <v>14</v>
      </c>
      <c r="B25" s="20">
        <v>5</v>
      </c>
      <c r="C25" s="20">
        <v>0.65700000000000003</v>
      </c>
      <c r="D25" s="20">
        <v>0.56999999999999995</v>
      </c>
      <c r="E25" s="20">
        <v>0.59799999999999998</v>
      </c>
      <c r="F25" s="25">
        <f t="shared" si="0"/>
        <v>0.60833333333333328</v>
      </c>
      <c r="G25" s="25">
        <f t="shared" si="1"/>
        <v>4.4410959608336957E-2</v>
      </c>
      <c r="H25" s="23">
        <f t="shared" ref="H25:H31" si="4">F25/$F$23</f>
        <v>11.550632911392404</v>
      </c>
    </row>
    <row r="26" spans="1:8" x14ac:dyDescent="0.25">
      <c r="A26" s="20" t="s">
        <v>14</v>
      </c>
      <c r="B26" s="20">
        <v>8</v>
      </c>
      <c r="C26" s="20">
        <v>0.64400000000000002</v>
      </c>
      <c r="D26" s="20">
        <v>0.621</v>
      </c>
      <c r="E26" s="20">
        <v>0.63100000000000001</v>
      </c>
      <c r="F26" s="25">
        <f t="shared" si="0"/>
        <v>0.63200000000000001</v>
      </c>
      <c r="G26" s="25">
        <f t="shared" si="1"/>
        <v>1.1532562594670807E-2</v>
      </c>
      <c r="H26" s="23">
        <f t="shared" si="4"/>
        <v>12</v>
      </c>
    </row>
    <row r="27" spans="1:8" x14ac:dyDescent="0.25">
      <c r="A27" s="20" t="s">
        <v>14</v>
      </c>
      <c r="B27" s="20">
        <v>10</v>
      </c>
      <c r="C27" s="20">
        <v>0.57599999999999996</v>
      </c>
      <c r="D27" s="20">
        <v>0.628</v>
      </c>
      <c r="E27" s="20">
        <v>0.72</v>
      </c>
      <c r="F27" s="25">
        <f t="shared" si="0"/>
        <v>0.64133333333333331</v>
      </c>
      <c r="G27" s="25">
        <f t="shared" si="1"/>
        <v>7.2920047540668359E-2</v>
      </c>
      <c r="H27" s="23">
        <f t="shared" si="4"/>
        <v>12.177215189873417</v>
      </c>
    </row>
    <row r="28" spans="1:8" x14ac:dyDescent="0.25">
      <c r="A28" s="20" t="s">
        <v>14</v>
      </c>
      <c r="B28" s="20">
        <v>11</v>
      </c>
      <c r="C28" s="20">
        <v>0.62</v>
      </c>
      <c r="D28" s="20">
        <v>0.58099999999999996</v>
      </c>
      <c r="E28" s="20">
        <v>0.64500000000000002</v>
      </c>
      <c r="F28" s="25">
        <f t="shared" si="0"/>
        <v>0.6153333333333334</v>
      </c>
      <c r="G28" s="25">
        <f t="shared" si="1"/>
        <v>3.2254198693090104E-2</v>
      </c>
      <c r="H28" s="23">
        <f t="shared" si="4"/>
        <v>11.68354430379747</v>
      </c>
    </row>
    <row r="29" spans="1:8" x14ac:dyDescent="0.25">
      <c r="A29" s="20" t="s">
        <v>14</v>
      </c>
      <c r="B29" s="20">
        <v>12</v>
      </c>
      <c r="C29" s="20">
        <v>0.57899999999999996</v>
      </c>
      <c r="D29" s="20">
        <v>0.70299999999999996</v>
      </c>
      <c r="E29" s="20">
        <v>0.64100000000000001</v>
      </c>
      <c r="F29" s="25">
        <f t="shared" si="0"/>
        <v>0.64100000000000001</v>
      </c>
      <c r="G29" s="25">
        <f t="shared" si="1"/>
        <v>6.2E-2</v>
      </c>
      <c r="H29" s="23">
        <f t="shared" si="4"/>
        <v>12.170886075949367</v>
      </c>
    </row>
    <row r="30" spans="1:8" x14ac:dyDescent="0.25">
      <c r="A30" s="20" t="s">
        <v>14</v>
      </c>
      <c r="B30" s="20">
        <v>13</v>
      </c>
      <c r="C30" s="20">
        <v>0.626</v>
      </c>
      <c r="D30" s="20">
        <v>0.67300000000000004</v>
      </c>
      <c r="E30" s="20">
        <v>0.67</v>
      </c>
      <c r="F30" s="25">
        <f t="shared" si="0"/>
        <v>0.65633333333333332</v>
      </c>
      <c r="G30" s="25">
        <f t="shared" si="1"/>
        <v>2.6312227829154541E-2</v>
      </c>
      <c r="H30" s="23">
        <f t="shared" si="4"/>
        <v>12.462025316455696</v>
      </c>
    </row>
    <row r="31" spans="1:8" x14ac:dyDescent="0.25">
      <c r="A31" s="20" t="s">
        <v>14</v>
      </c>
      <c r="B31" s="20">
        <v>14</v>
      </c>
      <c r="C31" s="20">
        <v>0.55300000000000005</v>
      </c>
      <c r="D31" s="20">
        <v>0.67600000000000005</v>
      </c>
      <c r="E31" s="20">
        <v>0.59</v>
      </c>
      <c r="F31" s="25">
        <f t="shared" si="0"/>
        <v>0.60633333333333328</v>
      </c>
      <c r="G31" s="25">
        <f t="shared" si="1"/>
        <v>6.3105731382603711E-2</v>
      </c>
      <c r="H31" s="23">
        <f t="shared" si="4"/>
        <v>11.5126582278481</v>
      </c>
    </row>
  </sheetData>
  <sortState xmlns:xlrd2="http://schemas.microsoft.com/office/spreadsheetml/2017/richdata2" ref="A6:F32">
    <sortCondition ref="A6:A32"/>
    <sortCondition ref="B6:B32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workbookViewId="0">
      <selection activeCell="S29" sqref="S29"/>
    </sheetView>
  </sheetViews>
  <sheetFormatPr defaultColWidth="8.85546875" defaultRowHeight="15" x14ac:dyDescent="0.25"/>
  <cols>
    <col min="4" max="4" width="11" customWidth="1"/>
    <col min="7" max="7" width="12.42578125" customWidth="1"/>
    <col min="10" max="10" width="12.42578125" customWidth="1"/>
    <col min="13" max="13" width="12" customWidth="1"/>
  </cols>
  <sheetData>
    <row r="1" spans="1:14" s="12" customFormat="1" x14ac:dyDescent="0.25">
      <c r="A1" s="51" t="s">
        <v>33</v>
      </c>
    </row>
    <row r="2" spans="1:14" s="12" customFormat="1" ht="15.75" thickBot="1" x14ac:dyDescent="0.3"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18">
        <v>8</v>
      </c>
      <c r="J2" s="18">
        <v>9</v>
      </c>
      <c r="K2" s="18">
        <v>10</v>
      </c>
      <c r="L2" s="18">
        <v>11</v>
      </c>
      <c r="M2" s="18">
        <v>12</v>
      </c>
    </row>
    <row r="3" spans="1:14" s="12" customFormat="1" x14ac:dyDescent="0.25">
      <c r="A3" s="18" t="s">
        <v>0</v>
      </c>
      <c r="B3" s="33" t="s">
        <v>12</v>
      </c>
      <c r="C3" s="34" t="s">
        <v>23</v>
      </c>
      <c r="D3" s="35">
        <v>42744</v>
      </c>
      <c r="E3" s="33" t="s">
        <v>14</v>
      </c>
      <c r="F3" s="34" t="s">
        <v>24</v>
      </c>
      <c r="G3" s="35">
        <v>42781</v>
      </c>
      <c r="H3" s="33" t="s">
        <v>13</v>
      </c>
      <c r="I3" s="34" t="s">
        <v>25</v>
      </c>
      <c r="J3" s="35">
        <v>42823</v>
      </c>
      <c r="K3" s="33" t="s">
        <v>12</v>
      </c>
      <c r="L3" s="34" t="s">
        <v>26</v>
      </c>
      <c r="M3" s="35">
        <v>42842</v>
      </c>
    </row>
    <row r="4" spans="1:14" s="12" customFormat="1" x14ac:dyDescent="0.25">
      <c r="A4" s="18" t="s">
        <v>2</v>
      </c>
      <c r="B4" s="36" t="s">
        <v>13</v>
      </c>
      <c r="C4" s="20" t="s">
        <v>23</v>
      </c>
      <c r="D4" s="37">
        <v>42744</v>
      </c>
      <c r="E4" s="36" t="s">
        <v>12</v>
      </c>
      <c r="F4" s="20" t="s">
        <v>27</v>
      </c>
      <c r="G4" s="37">
        <v>42802</v>
      </c>
      <c r="H4" s="36" t="s">
        <v>14</v>
      </c>
      <c r="I4" s="20" t="s">
        <v>25</v>
      </c>
      <c r="J4" s="37">
        <v>42823</v>
      </c>
      <c r="K4" s="36" t="s">
        <v>13</v>
      </c>
      <c r="L4" s="20" t="s">
        <v>26</v>
      </c>
      <c r="M4" s="37">
        <v>42842</v>
      </c>
    </row>
    <row r="5" spans="1:14" s="12" customFormat="1" ht="15.75" thickBot="1" x14ac:dyDescent="0.3">
      <c r="A5" s="18" t="s">
        <v>3</v>
      </c>
      <c r="B5" s="36" t="s">
        <v>14</v>
      </c>
      <c r="C5" s="20" t="s">
        <v>23</v>
      </c>
      <c r="D5" s="37">
        <v>42744</v>
      </c>
      <c r="E5" s="36" t="s">
        <v>13</v>
      </c>
      <c r="F5" s="20" t="s">
        <v>27</v>
      </c>
      <c r="G5" s="37">
        <v>42802</v>
      </c>
      <c r="H5" s="36" t="s">
        <v>12</v>
      </c>
      <c r="I5" s="20" t="s">
        <v>28</v>
      </c>
      <c r="J5" s="37">
        <v>42830</v>
      </c>
      <c r="K5" s="38" t="s">
        <v>14</v>
      </c>
      <c r="L5" s="39" t="s">
        <v>26</v>
      </c>
      <c r="M5" s="40">
        <v>42842</v>
      </c>
    </row>
    <row r="6" spans="1:14" s="12" customFormat="1" x14ac:dyDescent="0.25">
      <c r="A6" s="18" t="s">
        <v>4</v>
      </c>
      <c r="B6" s="36" t="s">
        <v>12</v>
      </c>
      <c r="C6" s="20" t="s">
        <v>29</v>
      </c>
      <c r="D6" s="37">
        <v>42760</v>
      </c>
      <c r="E6" s="36" t="s">
        <v>14</v>
      </c>
      <c r="F6" s="20" t="s">
        <v>27</v>
      </c>
      <c r="G6" s="37">
        <v>42802</v>
      </c>
      <c r="H6" s="36" t="s">
        <v>13</v>
      </c>
      <c r="I6" s="20" t="s">
        <v>28</v>
      </c>
      <c r="J6" s="37">
        <v>42830</v>
      </c>
      <c r="K6" s="41"/>
      <c r="L6" s="42"/>
      <c r="M6" s="42"/>
    </row>
    <row r="7" spans="1:14" s="12" customFormat="1" x14ac:dyDescent="0.25">
      <c r="A7" s="18" t="s">
        <v>5</v>
      </c>
      <c r="B7" s="36" t="s">
        <v>13</v>
      </c>
      <c r="C7" s="20" t="s">
        <v>29</v>
      </c>
      <c r="D7" s="37">
        <v>42760</v>
      </c>
      <c r="E7" s="36" t="s">
        <v>12</v>
      </c>
      <c r="F7" s="20" t="s">
        <v>30</v>
      </c>
      <c r="G7" s="37">
        <v>42816</v>
      </c>
      <c r="H7" s="36" t="s">
        <v>14</v>
      </c>
      <c r="I7" s="20" t="s">
        <v>28</v>
      </c>
      <c r="J7" s="37">
        <v>42830</v>
      </c>
      <c r="K7" s="43"/>
      <c r="L7" s="44"/>
      <c r="M7" s="44"/>
    </row>
    <row r="8" spans="1:14" s="12" customFormat="1" x14ac:dyDescent="0.25">
      <c r="A8" s="18" t="s">
        <v>6</v>
      </c>
      <c r="B8" s="36" t="s">
        <v>14</v>
      </c>
      <c r="C8" s="20" t="s">
        <v>29</v>
      </c>
      <c r="D8" s="37">
        <v>42760</v>
      </c>
      <c r="E8" s="36" t="s">
        <v>13</v>
      </c>
      <c r="F8" s="20" t="s">
        <v>30</v>
      </c>
      <c r="G8" s="37">
        <v>42816</v>
      </c>
      <c r="H8" s="36" t="s">
        <v>12</v>
      </c>
      <c r="I8" s="20" t="s">
        <v>31</v>
      </c>
      <c r="J8" s="37">
        <v>42837</v>
      </c>
      <c r="K8" s="43"/>
      <c r="L8" s="44"/>
      <c r="M8" s="44"/>
    </row>
    <row r="9" spans="1:14" s="12" customFormat="1" ht="15.75" thickBot="1" x14ac:dyDescent="0.3">
      <c r="A9" s="18" t="s">
        <v>7</v>
      </c>
      <c r="B9" s="36" t="s">
        <v>12</v>
      </c>
      <c r="C9" s="20" t="s">
        <v>24</v>
      </c>
      <c r="D9" s="37">
        <v>42781</v>
      </c>
      <c r="E9" s="36" t="s">
        <v>14</v>
      </c>
      <c r="F9" s="20" t="s">
        <v>30</v>
      </c>
      <c r="G9" s="37">
        <v>42816</v>
      </c>
      <c r="H9" s="36" t="s">
        <v>13</v>
      </c>
      <c r="I9" s="20" t="s">
        <v>31</v>
      </c>
      <c r="J9" s="37">
        <v>42837</v>
      </c>
      <c r="K9" s="45"/>
      <c r="L9" s="46"/>
      <c r="M9" s="46"/>
    </row>
    <row r="10" spans="1:14" s="12" customFormat="1" ht="15.75" thickBot="1" x14ac:dyDescent="0.3">
      <c r="A10" s="18" t="s">
        <v>8</v>
      </c>
      <c r="B10" s="38" t="s">
        <v>13</v>
      </c>
      <c r="C10" s="39" t="s">
        <v>24</v>
      </c>
      <c r="D10" s="40">
        <v>42781</v>
      </c>
      <c r="E10" s="38" t="s">
        <v>12</v>
      </c>
      <c r="F10" s="39" t="s">
        <v>25</v>
      </c>
      <c r="G10" s="40">
        <v>42823</v>
      </c>
      <c r="H10" s="38" t="s">
        <v>14</v>
      </c>
      <c r="I10" s="39" t="s">
        <v>31</v>
      </c>
      <c r="J10" s="40">
        <v>42837</v>
      </c>
      <c r="K10" s="47" t="s">
        <v>32</v>
      </c>
      <c r="L10" s="48" t="s">
        <v>32</v>
      </c>
      <c r="M10" s="49" t="s">
        <v>32</v>
      </c>
    </row>
    <row r="11" spans="1:14" s="12" customFormat="1" x14ac:dyDescent="0.25">
      <c r="A11" s="18"/>
      <c r="B11" s="26"/>
      <c r="C11" s="26"/>
      <c r="D11" s="50"/>
      <c r="E11" s="26"/>
      <c r="F11" s="26"/>
      <c r="G11" s="50"/>
      <c r="H11" s="26"/>
      <c r="I11" s="26"/>
      <c r="J11" s="50"/>
      <c r="K11" s="26"/>
      <c r="L11" s="26"/>
      <c r="M11" s="26"/>
    </row>
    <row r="12" spans="1:14" s="12" customFormat="1" x14ac:dyDescent="0.25"/>
    <row r="13" spans="1:14" s="12" customFormat="1" x14ac:dyDescent="0.25">
      <c r="A13" s="12" t="s">
        <v>9</v>
      </c>
    </row>
    <row r="14" spans="1:14" x14ac:dyDescent="0.25">
      <c r="A14" s="1"/>
      <c r="B14" s="2">
        <v>1</v>
      </c>
      <c r="C14" s="2">
        <v>2</v>
      </c>
      <c r="D14" s="2">
        <v>3</v>
      </c>
      <c r="E14" s="2">
        <v>4</v>
      </c>
      <c r="F14" s="2">
        <v>5</v>
      </c>
      <c r="G14" s="2">
        <v>6</v>
      </c>
      <c r="H14" s="2">
        <v>7</v>
      </c>
      <c r="I14" s="2">
        <v>8</v>
      </c>
      <c r="J14" s="2">
        <v>9</v>
      </c>
      <c r="K14" s="2">
        <v>10</v>
      </c>
      <c r="L14" s="2">
        <v>11</v>
      </c>
      <c r="M14" s="2">
        <v>12</v>
      </c>
    </row>
    <row r="15" spans="1:14" x14ac:dyDescent="0.25">
      <c r="A15" s="2" t="s">
        <v>0</v>
      </c>
      <c r="B15" s="3">
        <v>0.104</v>
      </c>
      <c r="C15" s="3">
        <v>0.11</v>
      </c>
      <c r="D15" s="3">
        <v>0.93799999999999994</v>
      </c>
      <c r="E15" s="3">
        <v>1.1859999999999999</v>
      </c>
      <c r="F15" s="3">
        <v>1.1639999999999999</v>
      </c>
      <c r="G15" s="3">
        <v>1.175</v>
      </c>
      <c r="H15" s="3">
        <v>0.73799999999999999</v>
      </c>
      <c r="I15" s="3">
        <v>0.91600000000000004</v>
      </c>
      <c r="J15" s="3">
        <v>0.96099999999999997</v>
      </c>
      <c r="K15" s="3">
        <v>0.81200000000000006</v>
      </c>
      <c r="L15" s="3">
        <v>0.74099999999999999</v>
      </c>
      <c r="M15" s="3">
        <v>0.68899999999999995</v>
      </c>
      <c r="N15" s="4" t="s">
        <v>1</v>
      </c>
    </row>
    <row r="16" spans="1:14" x14ac:dyDescent="0.25">
      <c r="A16" s="2" t="s">
        <v>2</v>
      </c>
      <c r="B16" s="3">
        <v>0.10100000000000001</v>
      </c>
      <c r="C16" s="3">
        <v>7.1999999999999995E-2</v>
      </c>
      <c r="D16" s="3">
        <v>7.6999999999999999E-2</v>
      </c>
      <c r="E16" s="3">
        <v>0.92500000000000004</v>
      </c>
      <c r="F16" s="3">
        <v>1.07</v>
      </c>
      <c r="G16" s="3">
        <v>1.002</v>
      </c>
      <c r="H16" s="3">
        <v>1.4119999999999999</v>
      </c>
      <c r="I16" s="3">
        <v>1.2949999999999999</v>
      </c>
      <c r="J16" s="3">
        <v>1.319</v>
      </c>
      <c r="K16" s="3">
        <v>0.51800000000000002</v>
      </c>
      <c r="L16" s="3">
        <v>0.59899999999999998</v>
      </c>
      <c r="M16" s="3">
        <v>0.623</v>
      </c>
      <c r="N16" s="4" t="s">
        <v>1</v>
      </c>
    </row>
    <row r="17" spans="1:14" x14ac:dyDescent="0.25">
      <c r="A17" s="2" t="s">
        <v>3</v>
      </c>
      <c r="B17" s="3">
        <v>9.8000000000000004E-2</v>
      </c>
      <c r="C17" s="3">
        <v>9.2999999999999999E-2</v>
      </c>
      <c r="D17" s="3">
        <v>0.10199999999999999</v>
      </c>
      <c r="E17" s="3">
        <v>0.96399999999999997</v>
      </c>
      <c r="F17" s="3">
        <v>1.014</v>
      </c>
      <c r="G17" s="3">
        <v>1.1619999999999999</v>
      </c>
      <c r="H17" s="3">
        <v>1.028</v>
      </c>
      <c r="I17" s="3">
        <v>0.83799999999999997</v>
      </c>
      <c r="J17" s="3">
        <v>0.75700000000000001</v>
      </c>
      <c r="K17" s="3">
        <v>1.3540000000000001</v>
      </c>
      <c r="L17" s="3">
        <v>1.466</v>
      </c>
      <c r="M17" s="3">
        <v>1.24</v>
      </c>
      <c r="N17" s="4" t="s">
        <v>1</v>
      </c>
    </row>
    <row r="18" spans="1:14" x14ac:dyDescent="0.25">
      <c r="A18" s="2" t="s">
        <v>4</v>
      </c>
      <c r="B18" s="3">
        <v>0.185</v>
      </c>
      <c r="C18" s="3">
        <v>0.15</v>
      </c>
      <c r="D18" s="3">
        <v>0.13700000000000001</v>
      </c>
      <c r="E18" s="3">
        <v>1.4950000000000001</v>
      </c>
      <c r="F18" s="3">
        <v>1.45</v>
      </c>
      <c r="G18" s="3">
        <v>1.276</v>
      </c>
      <c r="H18" s="3">
        <v>0.79500000000000004</v>
      </c>
      <c r="I18" s="3">
        <v>0.80100000000000005</v>
      </c>
      <c r="J18" s="3">
        <v>0.74399999999999999</v>
      </c>
      <c r="K18" s="3"/>
      <c r="L18" s="3"/>
      <c r="M18" s="3"/>
      <c r="N18" s="4" t="s">
        <v>1</v>
      </c>
    </row>
    <row r="19" spans="1:14" x14ac:dyDescent="0.25">
      <c r="A19" s="2" t="s">
        <v>5</v>
      </c>
      <c r="B19" s="3">
        <v>0.13100000000000001</v>
      </c>
      <c r="C19" s="3">
        <v>0.11700000000000001</v>
      </c>
      <c r="D19" s="3">
        <v>0.12</v>
      </c>
      <c r="E19" s="3">
        <v>1.097</v>
      </c>
      <c r="F19" s="3">
        <v>0.94299999999999995</v>
      </c>
      <c r="G19" s="3">
        <v>0.97</v>
      </c>
      <c r="H19" s="3">
        <v>1.1359999999999999</v>
      </c>
      <c r="I19" s="3">
        <v>1.2470000000000001</v>
      </c>
      <c r="J19" s="3">
        <v>1.1879999999999999</v>
      </c>
      <c r="K19" s="3"/>
      <c r="L19" s="3"/>
      <c r="M19" s="3"/>
      <c r="N19" s="4" t="s">
        <v>1</v>
      </c>
    </row>
    <row r="20" spans="1:14" x14ac:dyDescent="0.25">
      <c r="A20" s="2" t="s">
        <v>6</v>
      </c>
      <c r="B20" s="3">
        <v>0.13200000000000001</v>
      </c>
      <c r="C20" s="3">
        <v>0.13500000000000001</v>
      </c>
      <c r="D20" s="3">
        <v>0.12</v>
      </c>
      <c r="E20" s="3">
        <v>1.01</v>
      </c>
      <c r="F20" s="3">
        <v>0.97899999999999998</v>
      </c>
      <c r="G20" s="3">
        <v>1.081</v>
      </c>
      <c r="H20" s="3">
        <v>0.73399999999999999</v>
      </c>
      <c r="I20" s="3">
        <v>0.746</v>
      </c>
      <c r="J20" s="3">
        <v>0.83599999999999997</v>
      </c>
      <c r="K20" s="3"/>
      <c r="L20" s="3"/>
      <c r="M20" s="3"/>
      <c r="N20" s="4" t="s">
        <v>1</v>
      </c>
    </row>
    <row r="21" spans="1:14" x14ac:dyDescent="0.25">
      <c r="A21" s="2" t="s">
        <v>7</v>
      </c>
      <c r="B21" s="3">
        <v>0.89200000000000002</v>
      </c>
      <c r="C21" s="3">
        <v>1.0269999999999999</v>
      </c>
      <c r="D21" s="3">
        <v>1.165</v>
      </c>
      <c r="E21" s="3">
        <v>1.379</v>
      </c>
      <c r="F21" s="3">
        <v>1.2929999999999999</v>
      </c>
      <c r="G21" s="3">
        <v>1.369</v>
      </c>
      <c r="H21" s="3">
        <v>0.72099999999999997</v>
      </c>
      <c r="I21" s="3">
        <v>0.77900000000000003</v>
      </c>
      <c r="J21" s="3">
        <v>0.91600000000000004</v>
      </c>
      <c r="K21" s="3"/>
      <c r="L21" s="3"/>
      <c r="M21" s="3"/>
      <c r="N21" s="4" t="s">
        <v>1</v>
      </c>
    </row>
    <row r="22" spans="1:14" x14ac:dyDescent="0.25">
      <c r="A22" s="2" t="s">
        <v>8</v>
      </c>
      <c r="B22" s="3">
        <v>0.32100000000000001</v>
      </c>
      <c r="C22" s="3">
        <v>0.39200000000000002</v>
      </c>
      <c r="D22" s="3">
        <v>0.45300000000000001</v>
      </c>
      <c r="E22" s="3">
        <v>0.79200000000000004</v>
      </c>
      <c r="F22" s="3">
        <v>0.80100000000000005</v>
      </c>
      <c r="G22" s="3">
        <v>0.88</v>
      </c>
      <c r="H22" s="3">
        <v>1.4970000000000001</v>
      </c>
      <c r="I22" s="3">
        <v>1.4259999999999999</v>
      </c>
      <c r="J22" s="3">
        <v>1.407</v>
      </c>
      <c r="K22" s="5">
        <v>0</v>
      </c>
      <c r="L22" s="5">
        <v>0</v>
      </c>
      <c r="M22" s="5">
        <v>-1E-3</v>
      </c>
      <c r="N22" s="4" t="s">
        <v>1</v>
      </c>
    </row>
    <row r="25" spans="1:14" x14ac:dyDescent="0.25">
      <c r="A25" s="12" t="s">
        <v>10</v>
      </c>
    </row>
    <row r="26" spans="1:14" x14ac:dyDescent="0.25">
      <c r="A26" s="7"/>
      <c r="B26" s="8">
        <v>1</v>
      </c>
      <c r="C26" s="8">
        <v>2</v>
      </c>
      <c r="D26" s="8">
        <v>3</v>
      </c>
      <c r="E26" s="8">
        <v>4</v>
      </c>
      <c r="F26" s="8">
        <v>5</v>
      </c>
      <c r="G26" s="8">
        <v>6</v>
      </c>
      <c r="H26" s="8">
        <v>7</v>
      </c>
      <c r="I26" s="8">
        <v>8</v>
      </c>
      <c r="J26" s="8">
        <v>9</v>
      </c>
      <c r="K26" s="8">
        <v>10</v>
      </c>
      <c r="L26" s="8">
        <v>11</v>
      </c>
      <c r="M26" s="8">
        <v>12</v>
      </c>
      <c r="N26" s="6"/>
    </row>
    <row r="27" spans="1:14" x14ac:dyDescent="0.25">
      <c r="A27" s="8" t="s">
        <v>0</v>
      </c>
      <c r="B27" s="9">
        <v>6.9000000000000006E-2</v>
      </c>
      <c r="C27" s="9">
        <v>9.1999999999999998E-2</v>
      </c>
      <c r="D27" s="9">
        <v>6.9000000000000006E-2</v>
      </c>
      <c r="E27" s="9">
        <v>0.84399999999999997</v>
      </c>
      <c r="F27" s="9">
        <v>0.79</v>
      </c>
      <c r="G27" s="9">
        <v>0.69199999999999995</v>
      </c>
      <c r="H27" s="9">
        <v>0.40200000000000002</v>
      </c>
      <c r="I27" s="9">
        <v>0.48899999999999999</v>
      </c>
      <c r="J27" s="9">
        <v>0.51500000000000001</v>
      </c>
      <c r="K27" s="9">
        <v>0.68600000000000005</v>
      </c>
      <c r="L27" s="9">
        <v>0.501</v>
      </c>
      <c r="M27" s="9">
        <v>0.52700000000000002</v>
      </c>
      <c r="N27" s="10" t="s">
        <v>1</v>
      </c>
    </row>
    <row r="28" spans="1:14" x14ac:dyDescent="0.25">
      <c r="A28" s="8" t="s">
        <v>2</v>
      </c>
      <c r="B28" s="9">
        <v>7.3999999999999996E-2</v>
      </c>
      <c r="C28" s="9">
        <v>7.3999999999999996E-2</v>
      </c>
      <c r="D28" s="9">
        <v>6.6000000000000003E-2</v>
      </c>
      <c r="E28" s="9">
        <v>0.57699999999999996</v>
      </c>
      <c r="F28" s="9">
        <v>0.66</v>
      </c>
      <c r="G28" s="9">
        <v>0.58599999999999997</v>
      </c>
      <c r="H28" s="9">
        <v>0.82599999999999996</v>
      </c>
      <c r="I28" s="9">
        <v>0.95699999999999996</v>
      </c>
      <c r="J28" s="9">
        <v>0.82099999999999995</v>
      </c>
      <c r="K28" s="9">
        <v>0.39300000000000002</v>
      </c>
      <c r="L28" s="9">
        <v>0.42099999999999999</v>
      </c>
      <c r="M28" s="9">
        <v>0.40600000000000003</v>
      </c>
      <c r="N28" s="10" t="s">
        <v>1</v>
      </c>
    </row>
    <row r="29" spans="1:14" x14ac:dyDescent="0.25">
      <c r="A29" s="8" t="s">
        <v>3</v>
      </c>
      <c r="B29" s="9">
        <v>7.3999999999999996E-2</v>
      </c>
      <c r="C29" s="9">
        <v>6.9000000000000006E-2</v>
      </c>
      <c r="D29" s="9">
        <v>6.6000000000000003E-2</v>
      </c>
      <c r="E29" s="9">
        <v>0.41</v>
      </c>
      <c r="F29" s="9">
        <v>0.48799999999999999</v>
      </c>
      <c r="G29" s="9">
        <v>0.43099999999999999</v>
      </c>
      <c r="H29" s="9">
        <v>0.51900000000000002</v>
      </c>
      <c r="I29" s="9">
        <v>0.63200000000000001</v>
      </c>
      <c r="J29" s="9">
        <v>0.58099999999999996</v>
      </c>
      <c r="K29" s="9">
        <v>0.68400000000000005</v>
      </c>
      <c r="L29" s="9">
        <v>0.68600000000000005</v>
      </c>
      <c r="M29" s="9">
        <v>0.71</v>
      </c>
      <c r="N29" s="10" t="s">
        <v>1</v>
      </c>
    </row>
    <row r="30" spans="1:14" x14ac:dyDescent="0.25">
      <c r="A30" s="8" t="s">
        <v>4</v>
      </c>
      <c r="B30" s="9">
        <v>0.08</v>
      </c>
      <c r="C30" s="9">
        <v>7.0000000000000007E-2</v>
      </c>
      <c r="D30" s="9">
        <v>4.9000000000000002E-2</v>
      </c>
      <c r="E30" s="9">
        <v>0.90100000000000002</v>
      </c>
      <c r="F30" s="9">
        <v>0.80800000000000005</v>
      </c>
      <c r="G30" s="9">
        <v>1.0349999999999999</v>
      </c>
      <c r="H30" s="9">
        <v>0.47099999999999997</v>
      </c>
      <c r="I30" s="9">
        <v>0.44800000000000001</v>
      </c>
      <c r="J30" s="9">
        <v>0.45800000000000002</v>
      </c>
      <c r="K30" s="9"/>
      <c r="L30" s="9"/>
      <c r="M30" s="9"/>
      <c r="N30" s="10" t="s">
        <v>1</v>
      </c>
    </row>
    <row r="31" spans="1:14" x14ac:dyDescent="0.25">
      <c r="A31" s="8" t="s">
        <v>5</v>
      </c>
      <c r="B31" s="9">
        <v>9.8000000000000004E-2</v>
      </c>
      <c r="C31" s="9">
        <v>8.2000000000000003E-2</v>
      </c>
      <c r="D31" s="9">
        <v>7.0999999999999994E-2</v>
      </c>
      <c r="E31" s="9">
        <v>0.629</v>
      </c>
      <c r="F31" s="9">
        <v>0.76300000000000001</v>
      </c>
      <c r="G31" s="9">
        <v>0.68600000000000005</v>
      </c>
      <c r="H31" s="9">
        <v>0.85899999999999999</v>
      </c>
      <c r="I31" s="9">
        <v>0.73099999999999998</v>
      </c>
      <c r="J31" s="9">
        <v>0.83299999999999996</v>
      </c>
      <c r="K31" s="9"/>
      <c r="L31" s="9"/>
      <c r="M31" s="9"/>
      <c r="N31" s="10" t="s">
        <v>1</v>
      </c>
    </row>
    <row r="32" spans="1:14" x14ac:dyDescent="0.25">
      <c r="A32" s="8" t="s">
        <v>6</v>
      </c>
      <c r="B32" s="9">
        <v>9.0999999999999998E-2</v>
      </c>
      <c r="C32" s="9">
        <v>6.2E-2</v>
      </c>
      <c r="D32" s="9">
        <v>6.0999999999999999E-2</v>
      </c>
      <c r="E32" s="9">
        <v>0.63100000000000001</v>
      </c>
      <c r="F32" s="9">
        <v>0.66700000000000004</v>
      </c>
      <c r="G32" s="9">
        <v>0.64600000000000002</v>
      </c>
      <c r="H32" s="9">
        <v>0.63400000000000001</v>
      </c>
      <c r="I32" s="9">
        <v>0.63400000000000001</v>
      </c>
      <c r="J32" s="9">
        <v>0.52900000000000003</v>
      </c>
      <c r="K32" s="9"/>
      <c r="L32" s="9"/>
      <c r="M32" s="9"/>
      <c r="N32" s="10" t="s">
        <v>1</v>
      </c>
    </row>
    <row r="33" spans="1:14" x14ac:dyDescent="0.25">
      <c r="A33" s="8" t="s">
        <v>7</v>
      </c>
      <c r="B33" s="9">
        <v>0.44800000000000001</v>
      </c>
      <c r="C33" s="9">
        <v>0.47399999999999998</v>
      </c>
      <c r="D33" s="9">
        <v>0.45400000000000001</v>
      </c>
      <c r="E33" s="9">
        <v>0.94699999999999995</v>
      </c>
      <c r="F33" s="9">
        <v>0.97699999999999998</v>
      </c>
      <c r="G33" s="9">
        <v>1.04</v>
      </c>
      <c r="H33" s="9">
        <v>0.46400000000000002</v>
      </c>
      <c r="I33" s="9">
        <v>0.45400000000000001</v>
      </c>
      <c r="J33" s="9">
        <v>0.47499999999999998</v>
      </c>
      <c r="K33" s="9"/>
      <c r="L33" s="9"/>
      <c r="M33" s="9"/>
      <c r="N33" s="10" t="s">
        <v>1</v>
      </c>
    </row>
    <row r="34" spans="1:14" x14ac:dyDescent="0.25">
      <c r="A34" s="8" t="s">
        <v>8</v>
      </c>
      <c r="B34" s="9">
        <v>0.185</v>
      </c>
      <c r="C34" s="9">
        <v>0.17799999999999999</v>
      </c>
      <c r="D34" s="9">
        <v>0.22600000000000001</v>
      </c>
      <c r="E34" s="9">
        <v>0.61099999999999999</v>
      </c>
      <c r="F34" s="9">
        <v>0.68899999999999995</v>
      </c>
      <c r="G34" s="9">
        <v>0.71099999999999997</v>
      </c>
      <c r="H34" s="9">
        <v>0.91200000000000003</v>
      </c>
      <c r="I34" s="9">
        <v>0.99299999999999999</v>
      </c>
      <c r="J34" s="9">
        <v>0.96099999999999997</v>
      </c>
      <c r="K34" s="11">
        <v>0</v>
      </c>
      <c r="L34" s="11">
        <v>1E-3</v>
      </c>
      <c r="M34" s="11">
        <v>-2E-3</v>
      </c>
      <c r="N34" s="10" t="s">
        <v>1</v>
      </c>
    </row>
    <row r="37" spans="1:14" x14ac:dyDescent="0.25">
      <c r="A37" s="12" t="s">
        <v>11</v>
      </c>
    </row>
    <row r="38" spans="1:14" x14ac:dyDescent="0.25">
      <c r="A38" s="13"/>
      <c r="B38" s="14">
        <v>1</v>
      </c>
      <c r="C38" s="14">
        <v>2</v>
      </c>
      <c r="D38" s="14">
        <v>3</v>
      </c>
      <c r="E38" s="14">
        <v>4</v>
      </c>
      <c r="F38" s="14">
        <v>5</v>
      </c>
      <c r="G38" s="14">
        <v>6</v>
      </c>
      <c r="H38" s="14">
        <v>7</v>
      </c>
      <c r="I38" s="14">
        <v>8</v>
      </c>
      <c r="J38" s="14">
        <v>9</v>
      </c>
      <c r="K38" s="14">
        <v>10</v>
      </c>
      <c r="L38" s="14">
        <v>11</v>
      </c>
      <c r="M38" s="14">
        <v>12</v>
      </c>
      <c r="N38" s="12"/>
    </row>
    <row r="39" spans="1:14" x14ac:dyDescent="0.25">
      <c r="A39" s="14" t="s">
        <v>0</v>
      </c>
      <c r="B39" s="15">
        <v>5.1999999999999998E-2</v>
      </c>
      <c r="C39" s="15">
        <v>6.7000000000000004E-2</v>
      </c>
      <c r="D39" s="15">
        <v>4.7E-2</v>
      </c>
      <c r="E39" s="15">
        <v>0.65700000000000003</v>
      </c>
      <c r="F39" s="15">
        <v>0.56999999999999995</v>
      </c>
      <c r="G39" s="15">
        <v>0.59799999999999998</v>
      </c>
      <c r="H39" s="15">
        <v>0.42399999999999999</v>
      </c>
      <c r="I39" s="15">
        <v>0.48399999999999999</v>
      </c>
      <c r="J39" s="15">
        <v>0.45900000000000002</v>
      </c>
      <c r="K39" s="15">
        <v>0.47299999999999998</v>
      </c>
      <c r="L39" s="15">
        <v>0.41</v>
      </c>
      <c r="M39" s="15">
        <v>0.43</v>
      </c>
      <c r="N39" s="16" t="s">
        <v>1</v>
      </c>
    </row>
    <row r="40" spans="1:14" x14ac:dyDescent="0.25">
      <c r="A40" s="14" t="s">
        <v>2</v>
      </c>
      <c r="B40" s="15">
        <v>5.2999999999999999E-2</v>
      </c>
      <c r="C40" s="15">
        <v>4.8000000000000001E-2</v>
      </c>
      <c r="D40" s="15">
        <v>5.0999999999999997E-2</v>
      </c>
      <c r="E40" s="15">
        <v>0.65100000000000002</v>
      </c>
      <c r="F40" s="15">
        <v>0.52800000000000002</v>
      </c>
      <c r="G40" s="15">
        <v>0.47299999999999998</v>
      </c>
      <c r="H40" s="15">
        <v>0.62</v>
      </c>
      <c r="I40" s="15">
        <v>0.58099999999999996</v>
      </c>
      <c r="J40" s="15">
        <v>0.64500000000000002</v>
      </c>
      <c r="K40" s="15">
        <v>0.34100000000000003</v>
      </c>
      <c r="L40" s="15">
        <v>0.37</v>
      </c>
      <c r="M40" s="15">
        <v>0.32800000000000001</v>
      </c>
      <c r="N40" s="16" t="s">
        <v>1</v>
      </c>
    </row>
    <row r="41" spans="1:14" x14ac:dyDescent="0.25">
      <c r="A41" s="14" t="s">
        <v>3</v>
      </c>
      <c r="B41" s="15">
        <v>5.5E-2</v>
      </c>
      <c r="C41" s="15">
        <v>4.8000000000000001E-2</v>
      </c>
      <c r="D41" s="15">
        <v>5.5E-2</v>
      </c>
      <c r="E41" s="15">
        <v>0.47899999999999998</v>
      </c>
      <c r="F41" s="15">
        <v>0.55800000000000005</v>
      </c>
      <c r="G41" s="15">
        <v>0.49199999999999999</v>
      </c>
      <c r="H41" s="15">
        <v>0.47599999999999998</v>
      </c>
      <c r="I41" s="15">
        <v>0.51200000000000001</v>
      </c>
      <c r="J41" s="15">
        <v>0.503</v>
      </c>
      <c r="K41" s="15">
        <v>0.55300000000000005</v>
      </c>
      <c r="L41" s="15">
        <v>0.67600000000000005</v>
      </c>
      <c r="M41" s="15">
        <v>0.59</v>
      </c>
      <c r="N41" s="16" t="s">
        <v>1</v>
      </c>
    </row>
    <row r="42" spans="1:14" x14ac:dyDescent="0.25">
      <c r="A42" s="14" t="s">
        <v>4</v>
      </c>
      <c r="B42" s="15">
        <v>5.8999999999999997E-2</v>
      </c>
      <c r="C42" s="15">
        <v>5.7000000000000002E-2</v>
      </c>
      <c r="D42" s="15">
        <v>5.8000000000000003E-2</v>
      </c>
      <c r="E42" s="15">
        <v>0.64400000000000002</v>
      </c>
      <c r="F42" s="15">
        <v>0.621</v>
      </c>
      <c r="G42" s="15">
        <v>0.63100000000000001</v>
      </c>
      <c r="H42" s="15">
        <v>0.434</v>
      </c>
      <c r="I42" s="15">
        <v>0.51600000000000001</v>
      </c>
      <c r="J42" s="15">
        <v>0.438</v>
      </c>
      <c r="K42" s="15"/>
      <c r="L42" s="15"/>
      <c r="M42" s="15"/>
      <c r="N42" s="16" t="s">
        <v>1</v>
      </c>
    </row>
    <row r="43" spans="1:14" x14ac:dyDescent="0.25">
      <c r="A43" s="14" t="s">
        <v>5</v>
      </c>
      <c r="B43" s="15">
        <v>8.5000000000000006E-2</v>
      </c>
      <c r="C43" s="15">
        <v>7.1999999999999995E-2</v>
      </c>
      <c r="D43" s="15">
        <v>5.8000000000000003E-2</v>
      </c>
      <c r="E43" s="15">
        <v>0.55200000000000005</v>
      </c>
      <c r="F43" s="15">
        <v>0.54600000000000004</v>
      </c>
      <c r="G43" s="15">
        <v>0.61299999999999999</v>
      </c>
      <c r="H43" s="15">
        <v>0.57899999999999996</v>
      </c>
      <c r="I43" s="15">
        <v>0.70299999999999996</v>
      </c>
      <c r="J43" s="15">
        <v>0.64100000000000001</v>
      </c>
      <c r="K43" s="15"/>
      <c r="L43" s="15"/>
      <c r="M43" s="15"/>
      <c r="N43" s="16" t="s">
        <v>1</v>
      </c>
    </row>
    <row r="44" spans="1:14" x14ac:dyDescent="0.25">
      <c r="A44" s="14" t="s">
        <v>6</v>
      </c>
      <c r="B44" s="15">
        <v>8.1000000000000003E-2</v>
      </c>
      <c r="C44" s="15">
        <v>7.9000000000000001E-2</v>
      </c>
      <c r="D44" s="15">
        <v>7.3999999999999996E-2</v>
      </c>
      <c r="E44" s="15">
        <v>0.49299999999999999</v>
      </c>
      <c r="F44" s="15">
        <v>0.46300000000000002</v>
      </c>
      <c r="G44" s="15">
        <v>0.54200000000000004</v>
      </c>
      <c r="H44" s="15">
        <v>0.52200000000000002</v>
      </c>
      <c r="I44" s="15">
        <v>0.56599999999999995</v>
      </c>
      <c r="J44" s="15">
        <v>0.36099999999999999</v>
      </c>
      <c r="K44" s="15"/>
      <c r="L44" s="15"/>
      <c r="M44" s="15"/>
      <c r="N44" s="16" t="s">
        <v>1</v>
      </c>
    </row>
    <row r="45" spans="1:14" x14ac:dyDescent="0.25">
      <c r="A45" s="14" t="s">
        <v>7</v>
      </c>
      <c r="B45" s="15">
        <v>0.53</v>
      </c>
      <c r="C45" s="15">
        <v>0.60799999999999998</v>
      </c>
      <c r="D45" s="15">
        <v>0.55500000000000005</v>
      </c>
      <c r="E45" s="15">
        <v>0.57599999999999996</v>
      </c>
      <c r="F45" s="15">
        <v>0.628</v>
      </c>
      <c r="G45" s="15">
        <v>0.72</v>
      </c>
      <c r="H45" s="15">
        <v>0.45100000000000001</v>
      </c>
      <c r="I45" s="15">
        <v>0.436</v>
      </c>
      <c r="J45" s="15">
        <v>0.36699999999999999</v>
      </c>
      <c r="K45" s="15"/>
      <c r="L45" s="15"/>
      <c r="M45" s="15"/>
      <c r="N45" s="16" t="s">
        <v>1</v>
      </c>
    </row>
    <row r="46" spans="1:14" x14ac:dyDescent="0.25">
      <c r="A46" s="14" t="s">
        <v>8</v>
      </c>
      <c r="B46" s="15">
        <v>0.13900000000000001</v>
      </c>
      <c r="C46" s="15">
        <v>0.155</v>
      </c>
      <c r="D46" s="15">
        <v>0.155</v>
      </c>
      <c r="E46" s="15">
        <v>0.57599999999999996</v>
      </c>
      <c r="F46" s="15">
        <v>0.57399999999999995</v>
      </c>
      <c r="G46" s="15">
        <v>0.56799999999999995</v>
      </c>
      <c r="H46" s="15">
        <v>0.626</v>
      </c>
      <c r="I46" s="15">
        <v>0.67300000000000004</v>
      </c>
      <c r="J46" s="15">
        <v>0.67</v>
      </c>
      <c r="K46" s="17">
        <v>1E-3</v>
      </c>
      <c r="L46" s="17">
        <v>1E-3</v>
      </c>
      <c r="M46" s="17">
        <v>-1E-3</v>
      </c>
      <c r="N46" s="16" t="s">
        <v>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36A6-CA67-4CFC-8B80-5788DA513B27}">
  <dimension ref="B2:F12"/>
  <sheetViews>
    <sheetView workbookViewId="0">
      <selection activeCell="Q26" sqref="Q26"/>
    </sheetView>
  </sheetViews>
  <sheetFormatPr defaultRowHeight="15" x14ac:dyDescent="0.25"/>
  <cols>
    <col min="3" max="3" width="14" customWidth="1"/>
    <col min="4" max="4" width="12.7109375" customWidth="1"/>
    <col min="5" max="5" width="11.5703125" customWidth="1"/>
  </cols>
  <sheetData>
    <row r="2" spans="2:6" ht="59.25" customHeight="1" x14ac:dyDescent="0.25">
      <c r="B2" s="20" t="s">
        <v>40</v>
      </c>
      <c r="C2" s="55" t="s">
        <v>37</v>
      </c>
      <c r="D2" s="55" t="s">
        <v>38</v>
      </c>
      <c r="E2" s="54" t="s">
        <v>39</v>
      </c>
      <c r="F2" s="53"/>
    </row>
    <row r="3" spans="2:6" x14ac:dyDescent="0.25">
      <c r="B3" s="20">
        <v>0</v>
      </c>
      <c r="C3" s="56">
        <v>0</v>
      </c>
      <c r="D3" s="56">
        <v>0</v>
      </c>
      <c r="E3" s="57">
        <v>0</v>
      </c>
    </row>
    <row r="4" spans="2:6" x14ac:dyDescent="0.25">
      <c r="B4" s="20">
        <v>14</v>
      </c>
      <c r="C4" s="56">
        <v>1.4210746990172221</v>
      </c>
      <c r="D4" s="56">
        <v>1.0127048625220101</v>
      </c>
      <c r="E4" s="56">
        <v>1.3145597045075705</v>
      </c>
    </row>
    <row r="5" spans="2:6" x14ac:dyDescent="0.25">
      <c r="B5" s="20">
        <v>35</v>
      </c>
      <c r="C5" s="56">
        <v>8.7673977863545023</v>
      </c>
      <c r="D5" s="56">
        <v>6.5347013409183248</v>
      </c>
      <c r="E5" s="56">
        <v>8.2344584868454493</v>
      </c>
    </row>
    <row r="6" spans="2:6" x14ac:dyDescent="0.25">
      <c r="B6" s="20">
        <v>56</v>
      </c>
      <c r="C6" s="56">
        <v>12.100863980946913</v>
      </c>
      <c r="D6" s="56">
        <v>8.9862657456318562</v>
      </c>
      <c r="E6" s="56">
        <v>10.670339251743817</v>
      </c>
    </row>
    <row r="7" spans="2:6" x14ac:dyDescent="0.25">
      <c r="B7" s="20">
        <v>70</v>
      </c>
      <c r="C7" s="56">
        <v>11.81625197140619</v>
      </c>
      <c r="D7" s="56">
        <v>10.656454015982662</v>
      </c>
      <c r="E7" s="56">
        <v>10.779902421143603</v>
      </c>
    </row>
    <row r="8" spans="2:6" x14ac:dyDescent="0.25">
      <c r="B8" s="20">
        <v>77</v>
      </c>
      <c r="C8" s="56">
        <v>10.634888059569249</v>
      </c>
      <c r="D8" s="56">
        <v>9.1605986726263016</v>
      </c>
      <c r="E8" s="56">
        <v>10.342120982263497</v>
      </c>
    </row>
    <row r="9" spans="2:6" x14ac:dyDescent="0.25">
      <c r="B9" s="20">
        <v>84</v>
      </c>
      <c r="C9" s="56">
        <v>9.9063509581477103</v>
      </c>
      <c r="D9" s="56">
        <v>8.4291480428010299</v>
      </c>
      <c r="E9" s="56">
        <v>10.094797578053722</v>
      </c>
    </row>
    <row r="10" spans="2:6" x14ac:dyDescent="0.25">
      <c r="B10" s="20">
        <v>91</v>
      </c>
      <c r="C10" s="56">
        <v>10.552370089205022</v>
      </c>
      <c r="D10" s="56">
        <v>9.2383042123797914</v>
      </c>
      <c r="E10" s="56">
        <v>9.8136469930354338</v>
      </c>
    </row>
    <row r="11" spans="2:6" x14ac:dyDescent="0.25">
      <c r="B11" s="20">
        <v>96</v>
      </c>
      <c r="C11" s="56">
        <v>9.2670263220382836</v>
      </c>
      <c r="D11" s="56">
        <v>7.6242448869023436</v>
      </c>
      <c r="E11" s="56">
        <v>8.7526076992848143</v>
      </c>
    </row>
    <row r="12" spans="2:6" x14ac:dyDescent="0.25">
      <c r="C12" s="18"/>
      <c r="D12" s="18"/>
      <c r="E12" s="1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Peptide #1</vt:lpstr>
      <vt:lpstr>Peptide #2</vt:lpstr>
      <vt:lpstr>Peptide #3</vt:lpstr>
      <vt:lpstr>plate reader</vt:lpstr>
      <vt:lpstr>Graph of means at 1 to 256</vt:lpstr>
    </vt:vector>
  </TitlesOfParts>
  <Company>College of Veterinary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</dc:creator>
  <cp:lastModifiedBy>Glen Scoles</cp:lastModifiedBy>
  <dcterms:created xsi:type="dcterms:W3CDTF">2008-09-23T14:09:02Z</dcterms:created>
  <dcterms:modified xsi:type="dcterms:W3CDTF">2021-09-28T22:19:28Z</dcterms:modified>
</cp:coreProperties>
</file>