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usdagcc-my.sharepoint.com/personal/glen_scoles_usda_gov/Documents/Documents/Manuscripts/Manuscripts - Active/Aquaporin-2 vaccination/Data/"/>
    </mc:Choice>
  </mc:AlternateContent>
  <xr:revisionPtr revIDLastSave="23" documentId="8_{90E0BF7F-A0E5-4235-991F-859AC4745CC8}" xr6:coauthVersionLast="47" xr6:coauthVersionMax="47" xr10:uidLastSave="{F06DEE63-8495-4C1D-8548-C48CBEA63F9C}"/>
  <bookViews>
    <workbookView xWindow="-23040" yWindow="-11580" windowWidth="21600" windowHeight="14910" activeTab="1" xr2:uid="{00000000-000D-0000-FFFF-FFFF00000000}"/>
  </bookViews>
  <sheets>
    <sheet name="plate reader" sheetId="1" r:id="rId1"/>
    <sheet name="Peptide #1" sheetId="2" r:id="rId2"/>
    <sheet name="Peptide #2" sheetId="3" r:id="rId3"/>
    <sheet name="Peptide #3" sheetId="4" r:id="rId4"/>
    <sheet name="summary all 3 peptides" sheetId="5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6" i="5" l="1"/>
  <c r="D16" i="5"/>
  <c r="T40" i="5"/>
  <c r="P40" i="5"/>
  <c r="L40" i="5"/>
  <c r="V20" i="5"/>
  <c r="U20" i="5"/>
  <c r="T20" i="5"/>
  <c r="R20" i="5"/>
  <c r="P20" i="5"/>
  <c r="P21" i="5"/>
  <c r="Q20" i="5"/>
  <c r="N20" i="5"/>
  <c r="M20" i="5"/>
  <c r="L20" i="5"/>
  <c r="F18" i="5"/>
  <c r="F17" i="5"/>
  <c r="F16" i="5"/>
  <c r="E18" i="5"/>
  <c r="E17" i="5"/>
  <c r="D18" i="5"/>
  <c r="D17" i="5"/>
  <c r="V17" i="2"/>
  <c r="V18" i="4"/>
  <c r="W20" i="4"/>
  <c r="W19" i="4"/>
  <c r="W18" i="4"/>
  <c r="W20" i="3"/>
  <c r="W19" i="3"/>
  <c r="W18" i="3"/>
  <c r="V18" i="3"/>
  <c r="W17" i="2"/>
  <c r="V20" i="4"/>
  <c r="V19" i="4"/>
  <c r="W19" i="2"/>
  <c r="W18" i="2"/>
  <c r="V19" i="2"/>
  <c r="V18" i="2"/>
  <c r="V20" i="3"/>
  <c r="V19" i="3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5" i="4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5" i="3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5" i="2"/>
</calcChain>
</file>

<file path=xl/sharedStrings.xml><?xml version="1.0" encoding="utf-8"?>
<sst xmlns="http://schemas.openxmlformats.org/spreadsheetml/2006/main" count="1097" uniqueCount="67">
  <si>
    <t>A</t>
  </si>
  <si>
    <t>Blank 450</t>
  </si>
  <si>
    <t>B</t>
  </si>
  <si>
    <t>C</t>
  </si>
  <si>
    <t>D</t>
  </si>
  <si>
    <t>E</t>
  </si>
  <si>
    <t>F</t>
  </si>
  <si>
    <t>G</t>
  </si>
  <si>
    <t>H</t>
  </si>
  <si>
    <t>Plate 1 - Peptide #1 - IgG1 - 8/31/18</t>
  </si>
  <si>
    <t>Plate 2 - Peptide #2 - IgG1 - 8/31/18</t>
  </si>
  <si>
    <t>Plate 3 - Peptide #3 - IgG1 - 8/31/18</t>
  </si>
  <si>
    <t>Plate 4 - Peptide #1 - IgG2 - 8/31/18</t>
  </si>
  <si>
    <t>Plate 5 - Peptide #2 - IgG2 - 8/31/18</t>
  </si>
  <si>
    <t>Plate 6 - Peptide #3 - IgG2 - 8/31/18</t>
  </si>
  <si>
    <t>C1551-d0</t>
  </si>
  <si>
    <t>C1551-w8</t>
  </si>
  <si>
    <t>C1553-d0</t>
  </si>
  <si>
    <t>C1553-w8</t>
  </si>
  <si>
    <t>C1554-d0</t>
  </si>
  <si>
    <t>C1554-w8</t>
  </si>
  <si>
    <t>C1551</t>
  </si>
  <si>
    <t>d0</t>
  </si>
  <si>
    <t>1:32</t>
  </si>
  <si>
    <t>1:64</t>
  </si>
  <si>
    <t>1:128</t>
  </si>
  <si>
    <t>1:256</t>
  </si>
  <si>
    <t>1:512</t>
  </si>
  <si>
    <t>w8</t>
  </si>
  <si>
    <t>C1553</t>
  </si>
  <si>
    <t>C1554</t>
  </si>
  <si>
    <t>IgG1</t>
  </si>
  <si>
    <t>IgG2</t>
  </si>
  <si>
    <t>Read 1</t>
  </si>
  <si>
    <t>Read 2</t>
  </si>
  <si>
    <t>Read 3</t>
  </si>
  <si>
    <t>AVG</t>
  </si>
  <si>
    <t>STDEV</t>
  </si>
  <si>
    <t>Calf</t>
  </si>
  <si>
    <t>Ab</t>
  </si>
  <si>
    <t>time</t>
  </si>
  <si>
    <t>dilution</t>
  </si>
  <si>
    <t>AQP2 - Peptide #1-BSA (correct dilutions) ran 8/31/18</t>
  </si>
  <si>
    <t>AQP2 - Peptide #2-BSA (correct dilutions) ran 8/31/18</t>
  </si>
  <si>
    <t>w10</t>
  </si>
  <si>
    <t>C1551-w10</t>
  </si>
  <si>
    <t>C1553-w10</t>
  </si>
  <si>
    <t>C1554-w10</t>
  </si>
  <si>
    <t>AQP2 - Peptide #3-BSA (correct dilutions) ran 8/31/18</t>
  </si>
  <si>
    <t>Ratio: IgG1/IgG2</t>
  </si>
  <si>
    <t>c1551</t>
  </si>
  <si>
    <t>c1553</t>
  </si>
  <si>
    <t>c1554</t>
  </si>
  <si>
    <t>total ticks</t>
  </si>
  <si>
    <t>Peptide 2</t>
  </si>
  <si>
    <t>Peptide 1</t>
  </si>
  <si>
    <t>Peptide 3</t>
  </si>
  <si>
    <t>#C1551</t>
  </si>
  <si>
    <t>#C1553</t>
  </si>
  <si>
    <t>#C1554</t>
  </si>
  <si>
    <t>peptide 2</t>
  </si>
  <si>
    <t>IgG1:IgG2 ratio</t>
  </si>
  <si>
    <t>Peptide 1Peptide 2</t>
  </si>
  <si>
    <t>Ratio</t>
  </si>
  <si>
    <t>total</t>
  </si>
  <si>
    <t>Ratio IgG1/IgG2</t>
  </si>
  <si>
    <t>Total Absorbance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</si>
</sst>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9A1E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/>
    <xf numFmtId="0" fontId="0" fillId="0" borderId="2" xfId="0" applyBorder="1"/>
    <xf numFmtId="49" fontId="0" fillId="0" borderId="2" xfId="0" applyNumberFormat="1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3" borderId="2" xfId="0" applyFill="1" applyBorder="1"/>
    <xf numFmtId="49" fontId="0" fillId="3" borderId="2" xfId="0" applyNumberFormat="1" applyFill="1" applyBorder="1"/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0" fillId="4" borderId="2" xfId="0" applyFill="1" applyBorder="1"/>
    <xf numFmtId="49" fontId="0" fillId="4" borderId="2" xfId="0" applyNumberFormat="1" applyFill="1" applyBorder="1"/>
    <xf numFmtId="0" fontId="0" fillId="4" borderId="2" xfId="0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5" borderId="2" xfId="0" applyFill="1" applyBorder="1"/>
    <xf numFmtId="165" fontId="0" fillId="0" borderId="2" xfId="0" applyNumberFormat="1" applyBorder="1"/>
    <xf numFmtId="0" fontId="0" fillId="0" borderId="3" xfId="0" applyFill="1" applyBorder="1" applyAlignment="1">
      <alignment horizontal="center"/>
    </xf>
    <xf numFmtId="0" fontId="5" fillId="0" borderId="2" xfId="0" applyFont="1" applyBorder="1"/>
    <xf numFmtId="1" fontId="0" fillId="0" borderId="0" xfId="0" applyNumberFormat="1"/>
    <xf numFmtId="0" fontId="0" fillId="0" borderId="0" xfId="0" applyFill="1" applyBorder="1" applyAlignment="1">
      <alignment horizontal="center"/>
    </xf>
    <xf numFmtId="0" fontId="0" fillId="0" borderId="0" xfId="0" applyBorder="1"/>
    <xf numFmtId="2" fontId="0" fillId="0" borderId="0" xfId="0" applyNumberFormat="1"/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2" defaultPivotStyle="PivotStyleLight16"/>
  <colors>
    <mruColors>
      <color rgb="FFF9A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AQP2 peptide #1-BSA (IgG1 w/dilutions)</a:t>
            </a:r>
          </a:p>
        </c:rich>
      </c:tx>
      <c:layout>
        <c:manualLayout>
          <c:xMode val="edge"/>
          <c:yMode val="edge"/>
          <c:x val="0.13847043472068399"/>
          <c:y val="3.07692307692307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54471829658401"/>
          <c:y val="0.157615451914665"/>
          <c:w val="0.65124776412007901"/>
          <c:h val="0.68494299750992704"/>
        </c:manualLayout>
      </c:layout>
      <c:lineChart>
        <c:grouping val="standard"/>
        <c:varyColors val="0"/>
        <c:ser>
          <c:idx val="0"/>
          <c:order val="0"/>
          <c:tx>
            <c:strRef>
              <c:f>'Peptide #1'!$K$5</c:f>
              <c:strCache>
                <c:ptCount val="1"/>
                <c:pt idx="0">
                  <c:v>C1551-d0</c:v>
                </c:pt>
              </c:strCache>
            </c:strRef>
          </c:tx>
          <c:cat>
            <c:strRef>
              <c:f>'Peptide #1'!$L$4:$P$4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#1'!$L$5:$P$5</c:f>
              <c:numCache>
                <c:formatCode>0.000</c:formatCode>
                <c:ptCount val="5"/>
                <c:pt idx="0">
                  <c:v>3.4000000000000002E-2</c:v>
                </c:pt>
                <c:pt idx="1">
                  <c:v>4.8999999999999995E-2</c:v>
                </c:pt>
                <c:pt idx="2">
                  <c:v>9.3333333333333338E-2</c:v>
                </c:pt>
                <c:pt idx="3">
                  <c:v>0.10833333333333334</c:v>
                </c:pt>
                <c:pt idx="4">
                  <c:v>0.17066666666666666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7-4AEB-AD72-EDC495ED0859}"/>
            </c:ext>
          </c:extLst>
        </c:ser>
        <c:ser>
          <c:idx val="1"/>
          <c:order val="1"/>
          <c:tx>
            <c:strRef>
              <c:f>'Peptide #1'!$K$6</c:f>
              <c:strCache>
                <c:ptCount val="1"/>
                <c:pt idx="0">
                  <c:v>C1551-w8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#1'!$S$6:$W$6</c:f>
                <c:numCache>
                  <c:formatCode>General</c:formatCode>
                  <c:ptCount val="5"/>
                  <c:pt idx="0">
                    <c:v>7.5498344352707561E-3</c:v>
                  </c:pt>
                  <c:pt idx="1">
                    <c:v>3.1628046625318679E-2</c:v>
                  </c:pt>
                  <c:pt idx="2">
                    <c:v>5.2915026221291859E-3</c:v>
                  </c:pt>
                  <c:pt idx="3">
                    <c:v>7.2917761896536565E-2</c:v>
                  </c:pt>
                  <c:pt idx="4">
                    <c:v>0.11769027147559818</c:v>
                  </c:pt>
                </c:numCache>
              </c:numRef>
            </c:plus>
            <c:minus>
              <c:numRef>
                <c:f>'Peptide #1'!$S$6:$W$6</c:f>
                <c:numCache>
                  <c:formatCode>General</c:formatCode>
                  <c:ptCount val="5"/>
                  <c:pt idx="0">
                    <c:v>7.5498344352707561E-3</c:v>
                  </c:pt>
                  <c:pt idx="1">
                    <c:v>3.1628046625318679E-2</c:v>
                  </c:pt>
                  <c:pt idx="2">
                    <c:v>5.2915026221291859E-3</c:v>
                  </c:pt>
                  <c:pt idx="3">
                    <c:v>7.2917761896536565E-2</c:v>
                  </c:pt>
                  <c:pt idx="4">
                    <c:v>0.11769027147559818</c:v>
                  </c:pt>
                </c:numCache>
              </c:numRef>
            </c:minus>
          </c:errBars>
          <c:cat>
            <c:strRef>
              <c:f>'Peptide #1'!$L$4:$P$4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#1'!$L$6:$P$6</c:f>
              <c:numCache>
                <c:formatCode>0.000</c:formatCode>
                <c:ptCount val="5"/>
                <c:pt idx="0">
                  <c:v>0.63</c:v>
                </c:pt>
                <c:pt idx="1">
                  <c:v>0.79333333333333333</c:v>
                </c:pt>
                <c:pt idx="2">
                  <c:v>0.97000000000000008</c:v>
                </c:pt>
                <c:pt idx="3">
                  <c:v>1.0479999999999998</c:v>
                </c:pt>
                <c:pt idx="4">
                  <c:v>1.113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87-4AEB-AD72-EDC495ED0859}"/>
            </c:ext>
          </c:extLst>
        </c:ser>
        <c:ser>
          <c:idx val="2"/>
          <c:order val="2"/>
          <c:tx>
            <c:strRef>
              <c:f>'Peptide #1'!$K$7</c:f>
              <c:strCache>
                <c:ptCount val="1"/>
                <c:pt idx="0">
                  <c:v>C1553-d0</c:v>
                </c:pt>
              </c:strCache>
            </c:strRef>
          </c:tx>
          <c:cat>
            <c:strRef>
              <c:f>'Peptide #1'!$L$4:$P$4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#1'!$L$7:$P$7</c:f>
              <c:numCache>
                <c:formatCode>0.000</c:formatCode>
                <c:ptCount val="5"/>
                <c:pt idx="0">
                  <c:v>2.5999999999999999E-2</c:v>
                </c:pt>
                <c:pt idx="1">
                  <c:v>3.5999999999999997E-2</c:v>
                </c:pt>
                <c:pt idx="2">
                  <c:v>6.5666666666666665E-2</c:v>
                </c:pt>
                <c:pt idx="3">
                  <c:v>6.0666666666666667E-2</c:v>
                </c:pt>
                <c:pt idx="4">
                  <c:v>9.1000000000000011E-2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87-4AEB-AD72-EDC495ED0859}"/>
            </c:ext>
          </c:extLst>
        </c:ser>
        <c:ser>
          <c:idx val="3"/>
          <c:order val="3"/>
          <c:tx>
            <c:strRef>
              <c:f>'Peptide #1'!$K$8</c:f>
              <c:strCache>
                <c:ptCount val="1"/>
                <c:pt idx="0">
                  <c:v>C1553-w8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#1'!$S$8:$W$8</c:f>
                <c:numCache>
                  <c:formatCode>General</c:formatCode>
                  <c:ptCount val="5"/>
                  <c:pt idx="0">
                    <c:v>9.1243264591603118E-2</c:v>
                  </c:pt>
                  <c:pt idx="1">
                    <c:v>6.7869973724271726E-2</c:v>
                  </c:pt>
                  <c:pt idx="2">
                    <c:v>7.824960063795848E-2</c:v>
                  </c:pt>
                  <c:pt idx="3">
                    <c:v>7.830708780180759E-2</c:v>
                  </c:pt>
                  <c:pt idx="4">
                    <c:v>7.2452283147830088E-2</c:v>
                  </c:pt>
                </c:numCache>
              </c:numRef>
            </c:plus>
            <c:minus>
              <c:numRef>
                <c:f>'Peptide #1'!$S$8:$W$8</c:f>
                <c:numCache>
                  <c:formatCode>General</c:formatCode>
                  <c:ptCount val="5"/>
                  <c:pt idx="0">
                    <c:v>9.1243264591603118E-2</c:v>
                  </c:pt>
                  <c:pt idx="1">
                    <c:v>6.7869973724271726E-2</c:v>
                  </c:pt>
                  <c:pt idx="2">
                    <c:v>7.824960063795848E-2</c:v>
                  </c:pt>
                  <c:pt idx="3">
                    <c:v>7.830708780180759E-2</c:v>
                  </c:pt>
                  <c:pt idx="4">
                    <c:v>7.2452283147830088E-2</c:v>
                  </c:pt>
                </c:numCache>
              </c:numRef>
            </c:minus>
          </c:errBars>
          <c:cat>
            <c:strRef>
              <c:f>'Peptide #1'!$L$4:$P$4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#1'!$L$8:$P$8</c:f>
              <c:numCache>
                <c:formatCode>0.000</c:formatCode>
                <c:ptCount val="5"/>
                <c:pt idx="0">
                  <c:v>0.59266666666666667</c:v>
                </c:pt>
                <c:pt idx="1">
                  <c:v>0.68666666666666665</c:v>
                </c:pt>
                <c:pt idx="2">
                  <c:v>0.91999999999999993</c:v>
                </c:pt>
                <c:pt idx="3">
                  <c:v>0.97199999999999998</c:v>
                </c:pt>
                <c:pt idx="4">
                  <c:v>1.0453333333333334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87-4AEB-AD72-EDC495ED0859}"/>
            </c:ext>
          </c:extLst>
        </c:ser>
        <c:ser>
          <c:idx val="4"/>
          <c:order val="4"/>
          <c:tx>
            <c:strRef>
              <c:f>'Peptide #1'!$K$9</c:f>
              <c:strCache>
                <c:ptCount val="1"/>
                <c:pt idx="0">
                  <c:v>C1554-d0</c:v>
                </c:pt>
              </c:strCache>
            </c:strRef>
          </c:tx>
          <c:cat>
            <c:strRef>
              <c:f>'Peptide #1'!$L$4:$P$4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#1'!$L$9:$P$9</c:f>
              <c:numCache>
                <c:formatCode>0.000</c:formatCode>
                <c:ptCount val="5"/>
                <c:pt idx="0">
                  <c:v>4.8000000000000008E-2</c:v>
                </c:pt>
                <c:pt idx="1">
                  <c:v>7.2333333333333347E-2</c:v>
                </c:pt>
                <c:pt idx="2">
                  <c:v>9.1666666666666674E-2</c:v>
                </c:pt>
                <c:pt idx="3">
                  <c:v>0.13266666666666668</c:v>
                </c:pt>
                <c:pt idx="4">
                  <c:v>0.18333333333333335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87-4AEB-AD72-EDC495ED0859}"/>
            </c:ext>
          </c:extLst>
        </c:ser>
        <c:ser>
          <c:idx val="5"/>
          <c:order val="5"/>
          <c:tx>
            <c:strRef>
              <c:f>'Peptide #1'!$K$10</c:f>
              <c:strCache>
                <c:ptCount val="1"/>
                <c:pt idx="0">
                  <c:v>C1554-w8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#1'!$S$10:$W$10</c:f>
                <c:numCache>
                  <c:formatCode>General</c:formatCode>
                  <c:ptCount val="5"/>
                  <c:pt idx="0">
                    <c:v>7.9254863152574712E-2</c:v>
                  </c:pt>
                  <c:pt idx="1">
                    <c:v>0.10767698608956949</c:v>
                  </c:pt>
                  <c:pt idx="2">
                    <c:v>3.6660605559646751E-2</c:v>
                  </c:pt>
                  <c:pt idx="3">
                    <c:v>9.773603907123174E-2</c:v>
                  </c:pt>
                  <c:pt idx="4">
                    <c:v>8.9556313754717135E-2</c:v>
                  </c:pt>
                </c:numCache>
              </c:numRef>
            </c:plus>
            <c:minus>
              <c:numRef>
                <c:f>'Peptide #1'!$S$10:$W$10</c:f>
                <c:numCache>
                  <c:formatCode>General</c:formatCode>
                  <c:ptCount val="5"/>
                  <c:pt idx="0">
                    <c:v>7.9254863152574712E-2</c:v>
                  </c:pt>
                  <c:pt idx="1">
                    <c:v>0.10767698608956949</c:v>
                  </c:pt>
                  <c:pt idx="2">
                    <c:v>3.6660605559646751E-2</c:v>
                  </c:pt>
                  <c:pt idx="3">
                    <c:v>9.773603907123174E-2</c:v>
                  </c:pt>
                  <c:pt idx="4">
                    <c:v>8.9556313754717135E-2</c:v>
                  </c:pt>
                </c:numCache>
              </c:numRef>
            </c:minus>
          </c:errBars>
          <c:cat>
            <c:strRef>
              <c:f>'Peptide #1'!$L$4:$P$4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#1'!$L$10:$P$10</c:f>
              <c:numCache>
                <c:formatCode>0.000</c:formatCode>
                <c:ptCount val="5"/>
                <c:pt idx="0">
                  <c:v>1.1383333333333334</c:v>
                </c:pt>
                <c:pt idx="1">
                  <c:v>1.1806666666666665</c:v>
                </c:pt>
                <c:pt idx="2">
                  <c:v>1.159</c:v>
                </c:pt>
                <c:pt idx="3">
                  <c:v>1.1166666666666665</c:v>
                </c:pt>
                <c:pt idx="4">
                  <c:v>1.1346666666666667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87-4AEB-AD72-EDC495ED0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1235608"/>
        <c:axId val="2118698392"/>
      </c:lineChart>
      <c:catAx>
        <c:axId val="2071235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serum dilution</a:t>
                </a:r>
                <a:r>
                  <a:rPr lang="en-US" sz="1400" baseline="0"/>
                  <a:t> (correct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18698392"/>
        <c:crosses val="autoZero"/>
        <c:auto val="1"/>
        <c:lblAlgn val="ctr"/>
        <c:lblOffset val="100"/>
        <c:noMultiLvlLbl val="0"/>
      </c:catAx>
      <c:valAx>
        <c:axId val="2118698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Absorbance</a:t>
                </a:r>
              </a:p>
            </c:rich>
          </c:tx>
          <c:layout>
            <c:manualLayout>
              <c:xMode val="edge"/>
              <c:yMode val="edge"/>
              <c:x val="1.53172610628057E-2"/>
              <c:y val="0.37211252439598902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2071235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625936765615603"/>
          <c:y val="0.314534221683828"/>
          <c:w val="0.15714046841422499"/>
          <c:h val="0.3709315566323440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Peptide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'summary all 3 peptides'!$C$2</c:f>
              <c:strCache>
                <c:ptCount val="1"/>
                <c:pt idx="0">
                  <c:v>IgG1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'summary all 3 peptides'!$B$3:$B$5</c:f>
              <c:strCache>
                <c:ptCount val="3"/>
                <c:pt idx="0">
                  <c:v>c1551</c:v>
                </c:pt>
                <c:pt idx="1">
                  <c:v>c1553</c:v>
                </c:pt>
                <c:pt idx="2">
                  <c:v>c1554</c:v>
                </c:pt>
              </c:strCache>
            </c:strRef>
          </c:cat>
          <c:val>
            <c:numRef>
              <c:f>'summary all 3 peptides'!$C$3:$C$5</c:f>
              <c:numCache>
                <c:formatCode>0.000</c:formatCode>
                <c:ptCount val="3"/>
                <c:pt idx="0">
                  <c:v>0.63</c:v>
                </c:pt>
                <c:pt idx="1">
                  <c:v>0.59266666666666667</c:v>
                </c:pt>
                <c:pt idx="2">
                  <c:v>1.1383333333333334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78-4E86-A6FB-8902512F1132}"/>
            </c:ext>
          </c:extLst>
        </c:ser>
        <c:ser>
          <c:idx val="1"/>
          <c:order val="1"/>
          <c:tx>
            <c:strRef>
              <c:f>'summary all 3 peptides'!$D$2</c:f>
              <c:strCache>
                <c:ptCount val="1"/>
                <c:pt idx="0">
                  <c:v>IgG2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'summary all 3 peptides'!$B$3:$B$5</c:f>
              <c:strCache>
                <c:ptCount val="3"/>
                <c:pt idx="0">
                  <c:v>c1551</c:v>
                </c:pt>
                <c:pt idx="1">
                  <c:v>c1553</c:v>
                </c:pt>
                <c:pt idx="2">
                  <c:v>c1554</c:v>
                </c:pt>
              </c:strCache>
            </c:strRef>
          </c:cat>
          <c:val>
            <c:numRef>
              <c:f>'summary all 3 peptides'!$D$3:$D$5</c:f>
              <c:numCache>
                <c:formatCode>0.000</c:formatCode>
                <c:ptCount val="3"/>
                <c:pt idx="0">
                  <c:v>0.34866666666666668</c:v>
                </c:pt>
                <c:pt idx="1">
                  <c:v>0.23700000000000002</c:v>
                </c:pt>
                <c:pt idx="2">
                  <c:v>0.80299999999999994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78-4E86-A6FB-8902512F1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9956671"/>
        <c:axId val="1029958751"/>
      </c:barChart>
      <c:catAx>
        <c:axId val="1029956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9958751"/>
        <c:crosses val="autoZero"/>
        <c:auto val="1"/>
        <c:lblAlgn val="ctr"/>
        <c:lblOffset val="100"/>
        <c:noMultiLvlLbl val="0"/>
      </c:catAx>
      <c:valAx>
        <c:axId val="1029958751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9956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Peptide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'summary all 3 peptides'!$F$2</c:f>
              <c:strCache>
                <c:ptCount val="1"/>
                <c:pt idx="0">
                  <c:v>IgG1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'summary all 3 peptides'!$E$3:$E$5</c:f>
              <c:strCache>
                <c:ptCount val="3"/>
                <c:pt idx="0">
                  <c:v>c1551</c:v>
                </c:pt>
                <c:pt idx="1">
                  <c:v>c1553</c:v>
                </c:pt>
                <c:pt idx="2">
                  <c:v>c1554</c:v>
                </c:pt>
              </c:strCache>
            </c:strRef>
          </c:cat>
          <c:val>
            <c:numRef>
              <c:f>'summary all 3 peptides'!$F$3:$F$5</c:f>
              <c:numCache>
                <c:formatCode>0.000</c:formatCode>
                <c:ptCount val="3"/>
                <c:pt idx="0">
                  <c:v>0.52266666666666672</c:v>
                </c:pt>
                <c:pt idx="1">
                  <c:v>0.35899999999999999</c:v>
                </c:pt>
                <c:pt idx="2">
                  <c:v>0.63666666666666671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4-4D34-BAC5-E978B40F2988}"/>
            </c:ext>
          </c:extLst>
        </c:ser>
        <c:ser>
          <c:idx val="1"/>
          <c:order val="1"/>
          <c:tx>
            <c:strRef>
              <c:f>'summary all 3 peptides'!$G$2</c:f>
              <c:strCache>
                <c:ptCount val="1"/>
                <c:pt idx="0">
                  <c:v>IgG2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'summary all 3 peptides'!$E$3:$E$5</c:f>
              <c:strCache>
                <c:ptCount val="3"/>
                <c:pt idx="0">
                  <c:v>c1551</c:v>
                </c:pt>
                <c:pt idx="1">
                  <c:v>c1553</c:v>
                </c:pt>
                <c:pt idx="2">
                  <c:v>c1554</c:v>
                </c:pt>
              </c:strCache>
            </c:strRef>
          </c:cat>
          <c:val>
            <c:numRef>
              <c:f>'summary all 3 peptides'!$G$3:$G$5</c:f>
              <c:numCache>
                <c:formatCode>0.0000</c:formatCode>
                <c:ptCount val="3"/>
                <c:pt idx="0">
                  <c:v>0.11966666666666666</c:v>
                </c:pt>
                <c:pt idx="1">
                  <c:v>4.6999999999999993E-2</c:v>
                </c:pt>
                <c:pt idx="2">
                  <c:v>0.19133333333333336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04-4D34-BAC5-E978B40F2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858527"/>
        <c:axId val="211862687"/>
      </c:barChart>
      <c:catAx>
        <c:axId val="21185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862687"/>
        <c:crosses val="autoZero"/>
        <c:auto val="1"/>
        <c:lblAlgn val="ctr"/>
        <c:lblOffset val="100"/>
        <c:noMultiLvlLbl val="0"/>
      </c:catAx>
      <c:valAx>
        <c:axId val="211862687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858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Peptide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'summary all 3 peptides'!$I$2</c:f>
              <c:strCache>
                <c:ptCount val="1"/>
                <c:pt idx="0">
                  <c:v>IgG1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'summary all 3 peptides'!$H$3:$H$5</c:f>
              <c:strCache>
                <c:ptCount val="3"/>
                <c:pt idx="0">
                  <c:v>c1551</c:v>
                </c:pt>
                <c:pt idx="1">
                  <c:v>c1553</c:v>
                </c:pt>
                <c:pt idx="2">
                  <c:v>c1554</c:v>
                </c:pt>
              </c:strCache>
            </c:strRef>
          </c:cat>
          <c:val>
            <c:numRef>
              <c:f>'summary all 3 peptides'!$I$3:$I$5</c:f>
              <c:numCache>
                <c:formatCode>0.000</c:formatCode>
                <c:ptCount val="3"/>
                <c:pt idx="0">
                  <c:v>0.48599999999999999</c:v>
                </c:pt>
                <c:pt idx="1">
                  <c:v>0.44799999999999995</c:v>
                </c:pt>
                <c:pt idx="2">
                  <c:v>0.61633333333333329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8-4BC8-B0F5-1F6FA6910FFD}"/>
            </c:ext>
          </c:extLst>
        </c:ser>
        <c:ser>
          <c:idx val="1"/>
          <c:order val="1"/>
          <c:tx>
            <c:strRef>
              <c:f>'summary all 3 peptides'!$J$2</c:f>
              <c:strCache>
                <c:ptCount val="1"/>
                <c:pt idx="0">
                  <c:v>IgG2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'summary all 3 peptides'!$H$3:$H$5</c:f>
              <c:strCache>
                <c:ptCount val="3"/>
                <c:pt idx="0">
                  <c:v>c1551</c:v>
                </c:pt>
                <c:pt idx="1">
                  <c:v>c1553</c:v>
                </c:pt>
                <c:pt idx="2">
                  <c:v>c1554</c:v>
                </c:pt>
              </c:strCache>
            </c:strRef>
          </c:cat>
          <c:val>
            <c:numRef>
              <c:f>'summary all 3 peptides'!$J$3:$J$5</c:f>
              <c:numCache>
                <c:formatCode>0.0000</c:formatCode>
                <c:ptCount val="3"/>
                <c:pt idx="0">
                  <c:v>0.32833333333333331</c:v>
                </c:pt>
                <c:pt idx="1">
                  <c:v>0.21533333333333335</c:v>
                </c:pt>
                <c:pt idx="2">
                  <c:v>0.44800000000000001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58-4BC8-B0F5-1F6FA6910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3922095"/>
        <c:axId val="673900463"/>
      </c:barChart>
      <c:catAx>
        <c:axId val="67392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00463"/>
        <c:crosses val="autoZero"/>
        <c:auto val="1"/>
        <c:lblAlgn val="ctr"/>
        <c:lblOffset val="100"/>
        <c:noMultiLvlLbl val="0"/>
      </c:catAx>
      <c:valAx>
        <c:axId val="673900463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22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c1551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'summary all 3 peptides'!$C$9</c:f>
              <c:strCache>
                <c:ptCount val="1"/>
                <c:pt idx="0">
                  <c:v>IgG1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'summary all 3 peptides'!$B$10:$B$12</c:f>
              <c:strCache>
                <c:ptCount val="3"/>
                <c:pt idx="0">
                  <c:v>Peptide 1</c:v>
                </c:pt>
                <c:pt idx="1">
                  <c:v>Peptide 2</c:v>
                </c:pt>
                <c:pt idx="2">
                  <c:v>Peptide 3</c:v>
                </c:pt>
              </c:strCache>
            </c:strRef>
          </c:cat>
          <c:val>
            <c:numRef>
              <c:f>'summary all 3 peptides'!$C$10:$C$12</c:f>
              <c:numCache>
                <c:formatCode>0.000</c:formatCode>
                <c:ptCount val="3"/>
                <c:pt idx="0">
                  <c:v>0.63</c:v>
                </c:pt>
                <c:pt idx="1">
                  <c:v>0.52266666666666672</c:v>
                </c:pt>
                <c:pt idx="2">
                  <c:v>0.48599999999999999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C-448D-AF00-492042E30832}"/>
            </c:ext>
          </c:extLst>
        </c:ser>
        <c:ser>
          <c:idx val="1"/>
          <c:order val="1"/>
          <c:tx>
            <c:strRef>
              <c:f>'summary all 3 peptides'!$D$9</c:f>
              <c:strCache>
                <c:ptCount val="1"/>
                <c:pt idx="0">
                  <c:v>IgG2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'summary all 3 peptides'!$B$10:$B$12</c:f>
              <c:strCache>
                <c:ptCount val="3"/>
                <c:pt idx="0">
                  <c:v>Peptide 1</c:v>
                </c:pt>
                <c:pt idx="1">
                  <c:v>Peptide 2</c:v>
                </c:pt>
                <c:pt idx="2">
                  <c:v>Peptide 3</c:v>
                </c:pt>
              </c:strCache>
            </c:strRef>
          </c:cat>
          <c:val>
            <c:numRef>
              <c:f>'summary all 3 peptides'!$D$10:$D$12</c:f>
              <c:numCache>
                <c:formatCode>0.0000</c:formatCode>
                <c:ptCount val="3"/>
                <c:pt idx="0" formatCode="0.000">
                  <c:v>0.34866666666666668</c:v>
                </c:pt>
                <c:pt idx="1">
                  <c:v>0.11966666666666666</c:v>
                </c:pt>
                <c:pt idx="2">
                  <c:v>0.32833333333333331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7C-448D-AF00-492042E30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47483743"/>
        <c:axId val="947485407"/>
      </c:barChart>
      <c:catAx>
        <c:axId val="947483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7485407"/>
        <c:crosses val="autoZero"/>
        <c:auto val="1"/>
        <c:lblAlgn val="ctr"/>
        <c:lblOffset val="100"/>
        <c:noMultiLvlLbl val="0"/>
      </c:catAx>
      <c:valAx>
        <c:axId val="947485407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74837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c1553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'summary all 3 peptides'!$F$9</c:f>
              <c:strCache>
                <c:ptCount val="1"/>
                <c:pt idx="0">
                  <c:v>IgG1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'summary all 3 peptides'!$E$10:$E$12</c:f>
              <c:strCache>
                <c:ptCount val="3"/>
                <c:pt idx="0">
                  <c:v>Peptide 1</c:v>
                </c:pt>
                <c:pt idx="1">
                  <c:v>Peptide 2</c:v>
                </c:pt>
                <c:pt idx="2">
                  <c:v>Peptide 3</c:v>
                </c:pt>
              </c:strCache>
            </c:strRef>
          </c:cat>
          <c:val>
            <c:numRef>
              <c:f>'summary all 3 peptides'!$F$10:$F$12</c:f>
              <c:numCache>
                <c:formatCode>0.000</c:formatCode>
                <c:ptCount val="3"/>
                <c:pt idx="0">
                  <c:v>0.59266666666666667</c:v>
                </c:pt>
                <c:pt idx="1">
                  <c:v>0.35899999999999999</c:v>
                </c:pt>
                <c:pt idx="2">
                  <c:v>0.44799999999999995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E-43E5-B38A-4DDEC9BC4A80}"/>
            </c:ext>
          </c:extLst>
        </c:ser>
        <c:ser>
          <c:idx val="1"/>
          <c:order val="1"/>
          <c:tx>
            <c:strRef>
              <c:f>'summary all 3 peptides'!$G$9</c:f>
              <c:strCache>
                <c:ptCount val="1"/>
                <c:pt idx="0">
                  <c:v>IgG2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'summary all 3 peptides'!$E$10:$E$12</c:f>
              <c:strCache>
                <c:ptCount val="3"/>
                <c:pt idx="0">
                  <c:v>Peptide 1</c:v>
                </c:pt>
                <c:pt idx="1">
                  <c:v>Peptide 2</c:v>
                </c:pt>
                <c:pt idx="2">
                  <c:v>Peptide 3</c:v>
                </c:pt>
              </c:strCache>
            </c:strRef>
          </c:cat>
          <c:val>
            <c:numRef>
              <c:f>'summary all 3 peptides'!$G$10:$G$12</c:f>
              <c:numCache>
                <c:formatCode>0.0000</c:formatCode>
                <c:ptCount val="3"/>
                <c:pt idx="0" formatCode="0.000">
                  <c:v>0.23700000000000002</c:v>
                </c:pt>
                <c:pt idx="1">
                  <c:v>4.6999999999999993E-2</c:v>
                </c:pt>
                <c:pt idx="2">
                  <c:v>0.21533333333333335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0E-43E5-B38A-4DDEC9BC4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2958799"/>
        <c:axId val="812960047"/>
      </c:barChart>
      <c:catAx>
        <c:axId val="812958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960047"/>
        <c:crosses val="autoZero"/>
        <c:auto val="1"/>
        <c:lblAlgn val="ctr"/>
        <c:lblOffset val="100"/>
        <c:noMultiLvlLbl val="0"/>
      </c:catAx>
      <c:valAx>
        <c:axId val="812960047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958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c1554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'summary all 3 peptides'!$I$9</c:f>
              <c:strCache>
                <c:ptCount val="1"/>
                <c:pt idx="0">
                  <c:v>IgG1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'summary all 3 peptides'!$H$10:$H$12</c:f>
              <c:strCache>
                <c:ptCount val="3"/>
                <c:pt idx="0">
                  <c:v>Peptide 1</c:v>
                </c:pt>
                <c:pt idx="1">
                  <c:v>Peptide 2</c:v>
                </c:pt>
                <c:pt idx="2">
                  <c:v>Peptide 3</c:v>
                </c:pt>
              </c:strCache>
            </c:strRef>
          </c:cat>
          <c:val>
            <c:numRef>
              <c:f>'summary all 3 peptides'!$I$10:$I$12</c:f>
              <c:numCache>
                <c:formatCode>0.000</c:formatCode>
                <c:ptCount val="3"/>
                <c:pt idx="0">
                  <c:v>1.1383333333333334</c:v>
                </c:pt>
                <c:pt idx="1">
                  <c:v>0.63666666666666671</c:v>
                </c:pt>
                <c:pt idx="2">
                  <c:v>0.61633333333333329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8-4804-A02C-61D4F2E3E2A4}"/>
            </c:ext>
          </c:extLst>
        </c:ser>
        <c:ser>
          <c:idx val="1"/>
          <c:order val="1"/>
          <c:tx>
            <c:strRef>
              <c:f>'summary all 3 peptides'!$J$9</c:f>
              <c:strCache>
                <c:ptCount val="1"/>
                <c:pt idx="0">
                  <c:v>IgG2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'summary all 3 peptides'!$H$10:$H$12</c:f>
              <c:strCache>
                <c:ptCount val="3"/>
                <c:pt idx="0">
                  <c:v>Peptide 1</c:v>
                </c:pt>
                <c:pt idx="1">
                  <c:v>Peptide 2</c:v>
                </c:pt>
                <c:pt idx="2">
                  <c:v>Peptide 3</c:v>
                </c:pt>
              </c:strCache>
            </c:strRef>
          </c:cat>
          <c:val>
            <c:numRef>
              <c:f>'summary all 3 peptides'!$J$10:$J$12</c:f>
              <c:numCache>
                <c:formatCode>0.0000</c:formatCode>
                <c:ptCount val="3"/>
                <c:pt idx="0" formatCode="0.000">
                  <c:v>0.80299999999999994</c:v>
                </c:pt>
                <c:pt idx="1">
                  <c:v>0.19133333333333336</c:v>
                </c:pt>
                <c:pt idx="2">
                  <c:v>0.44800000000000001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8-4804-A02C-61D4F2E3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44884319"/>
        <c:axId val="944884735"/>
      </c:barChart>
      <c:catAx>
        <c:axId val="944884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4884735"/>
        <c:crosses val="autoZero"/>
        <c:auto val="1"/>
        <c:lblAlgn val="ctr"/>
        <c:lblOffset val="100"/>
        <c:noMultiLvlLbl val="0"/>
      </c:catAx>
      <c:valAx>
        <c:axId val="944884735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4884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AQP2 peptide #1-BSA (IgG2 w/dilutions)</a:t>
            </a:r>
          </a:p>
        </c:rich>
      </c:tx>
      <c:layout>
        <c:manualLayout>
          <c:xMode val="edge"/>
          <c:yMode val="edge"/>
          <c:x val="0.10680888832844"/>
          <c:y val="4.91400491400491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53089016585599"/>
          <c:y val="0.18139307525134299"/>
          <c:w val="0.652230634791921"/>
          <c:h val="0.63932493696273196"/>
        </c:manualLayout>
      </c:layout>
      <c:lineChart>
        <c:grouping val="standard"/>
        <c:varyColors val="0"/>
        <c:ser>
          <c:idx val="0"/>
          <c:order val="0"/>
          <c:tx>
            <c:strRef>
              <c:f>'Peptide #1'!$K$38</c:f>
              <c:strCache>
                <c:ptCount val="1"/>
                <c:pt idx="0">
                  <c:v>C1551-d0</c:v>
                </c:pt>
              </c:strCache>
            </c:strRef>
          </c:tx>
          <c:cat>
            <c:strRef>
              <c:f>'Peptide #1'!$L$37:$P$37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#1'!$L$38:$P$38</c:f>
              <c:numCache>
                <c:formatCode>0.000</c:formatCode>
                <c:ptCount val="5"/>
                <c:pt idx="0">
                  <c:v>2.4E-2</c:v>
                </c:pt>
                <c:pt idx="1">
                  <c:v>3.1333333333333331E-2</c:v>
                </c:pt>
                <c:pt idx="2">
                  <c:v>3.5333333333333335E-2</c:v>
                </c:pt>
                <c:pt idx="3">
                  <c:v>4.5333333333333337E-2</c:v>
                </c:pt>
                <c:pt idx="4">
                  <c:v>5.6666666666666664E-2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0-49F7-A321-3CF5529A7064}"/>
            </c:ext>
          </c:extLst>
        </c:ser>
        <c:ser>
          <c:idx val="1"/>
          <c:order val="1"/>
          <c:tx>
            <c:strRef>
              <c:f>'Peptide #1'!$K$39</c:f>
              <c:strCache>
                <c:ptCount val="1"/>
                <c:pt idx="0">
                  <c:v>C1551-w8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#1'!$S$39:$W$39</c:f>
                <c:numCache>
                  <c:formatCode>General</c:formatCode>
                  <c:ptCount val="5"/>
                  <c:pt idx="0">
                    <c:v>6.9298869639650873E-2</c:v>
                  </c:pt>
                  <c:pt idx="1">
                    <c:v>8.4239737258216957E-2</c:v>
                  </c:pt>
                  <c:pt idx="2">
                    <c:v>8.6396373380677308E-2</c:v>
                  </c:pt>
                  <c:pt idx="3">
                    <c:v>9.9141313285633845E-2</c:v>
                  </c:pt>
                  <c:pt idx="4">
                    <c:v>0.107024919216664</c:v>
                  </c:pt>
                </c:numCache>
              </c:numRef>
            </c:plus>
            <c:minus>
              <c:numRef>
                <c:f>'Peptide #1'!$S$39:$W$39</c:f>
                <c:numCache>
                  <c:formatCode>General</c:formatCode>
                  <c:ptCount val="5"/>
                  <c:pt idx="0">
                    <c:v>6.9298869639650873E-2</c:v>
                  </c:pt>
                  <c:pt idx="1">
                    <c:v>8.4239737258216957E-2</c:v>
                  </c:pt>
                  <c:pt idx="2">
                    <c:v>8.6396373380677308E-2</c:v>
                  </c:pt>
                  <c:pt idx="3">
                    <c:v>9.9141313285633845E-2</c:v>
                  </c:pt>
                  <c:pt idx="4">
                    <c:v>0.107024919216664</c:v>
                  </c:pt>
                </c:numCache>
              </c:numRef>
            </c:minus>
          </c:errBars>
          <c:cat>
            <c:strRef>
              <c:f>'Peptide #1'!$L$37:$P$37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#1'!$L$39:$P$39</c:f>
              <c:numCache>
                <c:formatCode>0.000</c:formatCode>
                <c:ptCount val="5"/>
                <c:pt idx="0">
                  <c:v>0.34866666666666668</c:v>
                </c:pt>
                <c:pt idx="1">
                  <c:v>0.45966666666666667</c:v>
                </c:pt>
                <c:pt idx="2">
                  <c:v>0.66566666666666663</c:v>
                </c:pt>
                <c:pt idx="3">
                  <c:v>0.76500000000000001</c:v>
                </c:pt>
                <c:pt idx="4">
                  <c:v>0.85233333333333328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00-49F7-A321-3CF5529A7064}"/>
            </c:ext>
          </c:extLst>
        </c:ser>
        <c:ser>
          <c:idx val="2"/>
          <c:order val="2"/>
          <c:tx>
            <c:strRef>
              <c:f>'Peptide #1'!$K$40</c:f>
              <c:strCache>
                <c:ptCount val="1"/>
                <c:pt idx="0">
                  <c:v>C1553-d0</c:v>
                </c:pt>
              </c:strCache>
            </c:strRef>
          </c:tx>
          <c:cat>
            <c:strRef>
              <c:f>'Peptide #1'!$L$37:$P$37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#1'!$L$40:$P$40</c:f>
              <c:numCache>
                <c:formatCode>0.000</c:formatCode>
                <c:ptCount val="5"/>
                <c:pt idx="0">
                  <c:v>2.4999999999999998E-2</c:v>
                </c:pt>
                <c:pt idx="1">
                  <c:v>3.2999999999999995E-2</c:v>
                </c:pt>
                <c:pt idx="2">
                  <c:v>2.6666666666666668E-2</c:v>
                </c:pt>
                <c:pt idx="3">
                  <c:v>2.7E-2</c:v>
                </c:pt>
                <c:pt idx="4">
                  <c:v>3.4666666666666672E-2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00-49F7-A321-3CF5529A7064}"/>
            </c:ext>
          </c:extLst>
        </c:ser>
        <c:ser>
          <c:idx val="3"/>
          <c:order val="3"/>
          <c:tx>
            <c:strRef>
              <c:f>'Peptide #1'!$K$41</c:f>
              <c:strCache>
                <c:ptCount val="1"/>
                <c:pt idx="0">
                  <c:v>C1553-w8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#1'!$S$41:$W$41</c:f>
                <c:numCache>
                  <c:formatCode>General</c:formatCode>
                  <c:ptCount val="5"/>
                  <c:pt idx="0">
                    <c:v>1.2165525060596434E-2</c:v>
                  </c:pt>
                  <c:pt idx="1">
                    <c:v>3.8135722535876167E-2</c:v>
                  </c:pt>
                  <c:pt idx="2">
                    <c:v>8.0008332899351678E-2</c:v>
                  </c:pt>
                  <c:pt idx="3">
                    <c:v>7.644605941446557E-2</c:v>
                  </c:pt>
                  <c:pt idx="4">
                    <c:v>0.11950871655797077</c:v>
                  </c:pt>
                </c:numCache>
              </c:numRef>
            </c:plus>
            <c:minus>
              <c:numRef>
                <c:f>'Peptide #1'!$S$41:$W$41</c:f>
                <c:numCache>
                  <c:formatCode>General</c:formatCode>
                  <c:ptCount val="5"/>
                  <c:pt idx="0">
                    <c:v>1.2165525060596434E-2</c:v>
                  </c:pt>
                  <c:pt idx="1">
                    <c:v>3.8135722535876167E-2</c:v>
                  </c:pt>
                  <c:pt idx="2">
                    <c:v>8.0008332899351678E-2</c:v>
                  </c:pt>
                  <c:pt idx="3">
                    <c:v>7.644605941446557E-2</c:v>
                  </c:pt>
                  <c:pt idx="4">
                    <c:v>0.11950871655797077</c:v>
                  </c:pt>
                </c:numCache>
              </c:numRef>
            </c:minus>
          </c:errBars>
          <c:cat>
            <c:strRef>
              <c:f>'Peptide #1'!$L$37:$P$37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#1'!$L$41:$P$41</c:f>
              <c:numCache>
                <c:formatCode>0.000</c:formatCode>
                <c:ptCount val="5"/>
                <c:pt idx="0">
                  <c:v>0.23700000000000002</c:v>
                </c:pt>
                <c:pt idx="1">
                  <c:v>0.36733333333333335</c:v>
                </c:pt>
                <c:pt idx="2">
                  <c:v>0.60133333333333328</c:v>
                </c:pt>
                <c:pt idx="3">
                  <c:v>0.67200000000000004</c:v>
                </c:pt>
                <c:pt idx="4">
                  <c:v>0.72166666666666668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00-49F7-A321-3CF5529A7064}"/>
            </c:ext>
          </c:extLst>
        </c:ser>
        <c:ser>
          <c:idx val="4"/>
          <c:order val="4"/>
          <c:tx>
            <c:strRef>
              <c:f>'Peptide #1'!$K$42</c:f>
              <c:strCache>
                <c:ptCount val="1"/>
                <c:pt idx="0">
                  <c:v>C1554-d0</c:v>
                </c:pt>
              </c:strCache>
            </c:strRef>
          </c:tx>
          <c:cat>
            <c:strRef>
              <c:f>'Peptide #1'!$L$37:$P$37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#1'!$L$42:$P$42</c:f>
              <c:numCache>
                <c:formatCode>0.000</c:formatCode>
                <c:ptCount val="5"/>
                <c:pt idx="0">
                  <c:v>3.1333333333333331E-2</c:v>
                </c:pt>
                <c:pt idx="1">
                  <c:v>4.4000000000000004E-2</c:v>
                </c:pt>
                <c:pt idx="2">
                  <c:v>4.2000000000000003E-2</c:v>
                </c:pt>
                <c:pt idx="3">
                  <c:v>4.2000000000000003E-2</c:v>
                </c:pt>
                <c:pt idx="4">
                  <c:v>5.3999999999999999E-2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00-49F7-A321-3CF5529A7064}"/>
            </c:ext>
          </c:extLst>
        </c:ser>
        <c:ser>
          <c:idx val="5"/>
          <c:order val="5"/>
          <c:tx>
            <c:strRef>
              <c:f>'Peptide #1'!$K$43</c:f>
              <c:strCache>
                <c:ptCount val="1"/>
                <c:pt idx="0">
                  <c:v>C1554-w8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#1'!$S$43:$W$43</c:f>
                <c:numCache>
                  <c:formatCode>General</c:formatCode>
                  <c:ptCount val="5"/>
                  <c:pt idx="0">
                    <c:v>5.4744862772683964E-2</c:v>
                  </c:pt>
                  <c:pt idx="1">
                    <c:v>2.0984120980716146E-2</c:v>
                  </c:pt>
                  <c:pt idx="2">
                    <c:v>9.8500423010935992E-2</c:v>
                  </c:pt>
                  <c:pt idx="3">
                    <c:v>6.0277137733417072E-3</c:v>
                  </c:pt>
                  <c:pt idx="4">
                    <c:v>3.6999999999999977E-2</c:v>
                  </c:pt>
                </c:numCache>
              </c:numRef>
            </c:plus>
            <c:minus>
              <c:numRef>
                <c:f>'Peptide #1'!$S$43:$W$43</c:f>
                <c:numCache>
                  <c:formatCode>General</c:formatCode>
                  <c:ptCount val="5"/>
                  <c:pt idx="0">
                    <c:v>5.4744862772683964E-2</c:v>
                  </c:pt>
                  <c:pt idx="1">
                    <c:v>2.0984120980716146E-2</c:v>
                  </c:pt>
                  <c:pt idx="2">
                    <c:v>9.8500423010935992E-2</c:v>
                  </c:pt>
                  <c:pt idx="3">
                    <c:v>6.0277137733417072E-3</c:v>
                  </c:pt>
                  <c:pt idx="4">
                    <c:v>3.6999999999999977E-2</c:v>
                  </c:pt>
                </c:numCache>
              </c:numRef>
            </c:minus>
          </c:errBars>
          <c:cat>
            <c:strRef>
              <c:f>'Peptide #1'!$L$37:$P$37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#1'!$L$43:$P$43</c:f>
              <c:numCache>
                <c:formatCode>0.000</c:formatCode>
                <c:ptCount val="5"/>
                <c:pt idx="0">
                  <c:v>0.80299999999999994</c:v>
                </c:pt>
                <c:pt idx="1">
                  <c:v>0.82466666666666677</c:v>
                </c:pt>
                <c:pt idx="2">
                  <c:v>0.89566666666666672</c:v>
                </c:pt>
                <c:pt idx="3">
                  <c:v>1.0243333333333335</c:v>
                </c:pt>
                <c:pt idx="4">
                  <c:v>0.92600000000000005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00-49F7-A321-3CF5529A7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371016"/>
        <c:axId val="2092376728"/>
      </c:lineChart>
      <c:catAx>
        <c:axId val="2092371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Serum dilution</a:t>
                </a:r>
                <a:r>
                  <a:rPr lang="en-US" sz="1400" baseline="0"/>
                  <a:t> (correct)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293820137586283"/>
              <c:y val="0.892959301463238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092376728"/>
        <c:crosses val="autoZero"/>
        <c:auto val="1"/>
        <c:lblAlgn val="ctr"/>
        <c:lblOffset val="100"/>
        <c:noMultiLvlLbl val="0"/>
      </c:catAx>
      <c:valAx>
        <c:axId val="2092376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Absorbance</a:t>
                </a:r>
              </a:p>
            </c:rich>
          </c:tx>
          <c:layout>
            <c:manualLayout>
              <c:xMode val="edge"/>
              <c:yMode val="edge"/>
              <c:x val="1.3887453711893099E-2"/>
              <c:y val="0.365322602487957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2092371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'Peptide #1'!$Y$15</c:f>
              <c:strCache>
                <c:ptCount val="1"/>
                <c:pt idx="0">
                  <c:v>IgG1</c:v>
                </c:pt>
              </c:strCache>
            </c:strRef>
          </c:tx>
          <c:invertIfNegative val="0"/>
          <c:cat>
            <c:strRef>
              <c:f>'Peptide #1'!$X$16:$X$18</c:f>
              <c:strCache>
                <c:ptCount val="3"/>
                <c:pt idx="0">
                  <c:v>C1551-w8</c:v>
                </c:pt>
                <c:pt idx="1">
                  <c:v>C1553-w8</c:v>
                </c:pt>
                <c:pt idx="2">
                  <c:v>C1554-w8</c:v>
                </c:pt>
              </c:strCache>
            </c:strRef>
          </c:cat>
          <c:val>
            <c:numRef>
              <c:f>'Peptide #1'!$Y$16:$Y$18</c:f>
              <c:numCache>
                <c:formatCode>0.000</c:formatCode>
                <c:ptCount val="3"/>
                <c:pt idx="0">
                  <c:v>0.63</c:v>
                </c:pt>
                <c:pt idx="1">
                  <c:v>0.59266666666666667</c:v>
                </c:pt>
                <c:pt idx="2">
                  <c:v>1.1383333333333334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1-4E52-BE52-7B539179C908}"/>
            </c:ext>
          </c:extLst>
        </c:ser>
        <c:ser>
          <c:idx val="1"/>
          <c:order val="1"/>
          <c:tx>
            <c:strRef>
              <c:f>'Peptide #1'!$Z$15</c:f>
              <c:strCache>
                <c:ptCount val="1"/>
                <c:pt idx="0">
                  <c:v>IgG2</c:v>
                </c:pt>
              </c:strCache>
            </c:strRef>
          </c:tx>
          <c:invertIfNegative val="0"/>
          <c:cat>
            <c:strRef>
              <c:f>'Peptide #1'!$X$16:$X$18</c:f>
              <c:strCache>
                <c:ptCount val="3"/>
                <c:pt idx="0">
                  <c:v>C1551-w8</c:v>
                </c:pt>
                <c:pt idx="1">
                  <c:v>C1553-w8</c:v>
                </c:pt>
                <c:pt idx="2">
                  <c:v>C1554-w8</c:v>
                </c:pt>
              </c:strCache>
            </c:strRef>
          </c:cat>
          <c:val>
            <c:numRef>
              <c:f>'Peptide #1'!$Z$16:$Z$18</c:f>
              <c:numCache>
                <c:formatCode>0.000</c:formatCode>
                <c:ptCount val="3"/>
                <c:pt idx="0">
                  <c:v>0.34866666666666668</c:v>
                </c:pt>
                <c:pt idx="1">
                  <c:v>0.23700000000000002</c:v>
                </c:pt>
                <c:pt idx="2">
                  <c:v>0.80299999999999994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51-4E52-BE52-7B539179C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0657912"/>
        <c:axId val="2130134216"/>
      </c:barChart>
      <c:catAx>
        <c:axId val="2130657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0134216"/>
        <c:crosses val="autoZero"/>
        <c:auto val="1"/>
        <c:lblAlgn val="ctr"/>
        <c:lblOffset val="100"/>
        <c:noMultiLvlLbl val="0"/>
      </c:catAx>
      <c:valAx>
        <c:axId val="213013421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30657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AQP2-peptide</a:t>
            </a:r>
            <a:r>
              <a:rPr lang="en-US" baseline="0"/>
              <a:t> #2-BSA (IgG1 w/dilutions)</a:t>
            </a:r>
            <a:endParaRPr lang="en-US"/>
          </a:p>
        </c:rich>
      </c:tx>
      <c:layout>
        <c:manualLayout>
          <c:xMode val="edge"/>
          <c:yMode val="edge"/>
          <c:x val="0.12960804482371499"/>
          <c:y val="3.379416282642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81949508181799"/>
          <c:y val="0.150852595038523"/>
          <c:w val="0.65465654740939705"/>
          <c:h val="0.71073986719402005"/>
        </c:manualLayout>
      </c:layout>
      <c:lineChart>
        <c:grouping val="standard"/>
        <c:varyColors val="0"/>
        <c:ser>
          <c:idx val="0"/>
          <c:order val="0"/>
          <c:tx>
            <c:strRef>
              <c:f>'Peptide #2'!$K$6</c:f>
              <c:strCache>
                <c:ptCount val="1"/>
                <c:pt idx="0">
                  <c:v>C1551-d0</c:v>
                </c:pt>
              </c:strCache>
            </c:strRef>
          </c:tx>
          <c:cat>
            <c:strRef>
              <c:f>'Peptide #2'!$L$5:$P$5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#2'!$L$6:$P$6</c:f>
              <c:numCache>
                <c:formatCode>0.000</c:formatCode>
                <c:ptCount val="5"/>
                <c:pt idx="0">
                  <c:v>2.0666666666666667E-2</c:v>
                </c:pt>
                <c:pt idx="1">
                  <c:v>1.8000000000000002E-2</c:v>
                </c:pt>
                <c:pt idx="2">
                  <c:v>4.2666666666666665E-2</c:v>
                </c:pt>
                <c:pt idx="3">
                  <c:v>4.0666666666666663E-2</c:v>
                </c:pt>
                <c:pt idx="4">
                  <c:v>4.8666666666666664E-2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2-482B-94AE-A5209A435399}"/>
            </c:ext>
          </c:extLst>
        </c:ser>
        <c:ser>
          <c:idx val="1"/>
          <c:order val="1"/>
          <c:tx>
            <c:strRef>
              <c:f>'Peptide #2'!$K$7</c:f>
              <c:strCache>
                <c:ptCount val="1"/>
                <c:pt idx="0">
                  <c:v>C1551-w10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#2'!$S$7:$W$7</c:f>
                <c:numCache>
                  <c:formatCode>General</c:formatCode>
                  <c:ptCount val="5"/>
                  <c:pt idx="0">
                    <c:v>2.6083200212652865E-2</c:v>
                  </c:pt>
                  <c:pt idx="1">
                    <c:v>1.8009256878986815E-2</c:v>
                  </c:pt>
                  <c:pt idx="2">
                    <c:v>2.9308701779505716E-2</c:v>
                  </c:pt>
                  <c:pt idx="3">
                    <c:v>5.1539628765963498E-2</c:v>
                  </c:pt>
                  <c:pt idx="4">
                    <c:v>4.1186567389542565E-2</c:v>
                  </c:pt>
                </c:numCache>
              </c:numRef>
            </c:plus>
            <c:minus>
              <c:numRef>
                <c:f>'Peptide #2'!$S$7:$W$7</c:f>
                <c:numCache>
                  <c:formatCode>General</c:formatCode>
                  <c:ptCount val="5"/>
                  <c:pt idx="0">
                    <c:v>2.6083200212652865E-2</c:v>
                  </c:pt>
                  <c:pt idx="1">
                    <c:v>1.8009256878986815E-2</c:v>
                  </c:pt>
                  <c:pt idx="2">
                    <c:v>2.9308701779505716E-2</c:v>
                  </c:pt>
                  <c:pt idx="3">
                    <c:v>5.1539628765963498E-2</c:v>
                  </c:pt>
                  <c:pt idx="4">
                    <c:v>4.1186567389542565E-2</c:v>
                  </c:pt>
                </c:numCache>
              </c:numRef>
            </c:minus>
          </c:errBars>
          <c:cat>
            <c:strRef>
              <c:f>'Peptide #2'!$L$5:$P$5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#2'!$L$7:$P$7</c:f>
              <c:numCache>
                <c:formatCode>0.000</c:formatCode>
                <c:ptCount val="5"/>
                <c:pt idx="0">
                  <c:v>0.52266666666666672</c:v>
                </c:pt>
                <c:pt idx="1">
                  <c:v>0.58766666666666667</c:v>
                </c:pt>
                <c:pt idx="2">
                  <c:v>0.63</c:v>
                </c:pt>
                <c:pt idx="3">
                  <c:v>0.57266666666666666</c:v>
                </c:pt>
                <c:pt idx="4">
                  <c:v>0.69933333333333325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22-482B-94AE-A5209A435399}"/>
            </c:ext>
          </c:extLst>
        </c:ser>
        <c:ser>
          <c:idx val="2"/>
          <c:order val="2"/>
          <c:tx>
            <c:strRef>
              <c:f>'Peptide #2'!$K$8</c:f>
              <c:strCache>
                <c:ptCount val="1"/>
                <c:pt idx="0">
                  <c:v>C1553-d0</c:v>
                </c:pt>
              </c:strCache>
            </c:strRef>
          </c:tx>
          <c:cat>
            <c:strRef>
              <c:f>'Peptide #2'!$L$5:$P$5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#2'!$L$8:$P$8</c:f>
              <c:numCache>
                <c:formatCode>0.000</c:formatCode>
                <c:ptCount val="5"/>
                <c:pt idx="0">
                  <c:v>1.2999999999999999E-2</c:v>
                </c:pt>
                <c:pt idx="1">
                  <c:v>0.02</c:v>
                </c:pt>
                <c:pt idx="2">
                  <c:v>3.5666666666666666E-2</c:v>
                </c:pt>
                <c:pt idx="3">
                  <c:v>3.3666666666666671E-2</c:v>
                </c:pt>
                <c:pt idx="4">
                  <c:v>4.766666666666667E-2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22-482B-94AE-A5209A435399}"/>
            </c:ext>
          </c:extLst>
        </c:ser>
        <c:ser>
          <c:idx val="3"/>
          <c:order val="3"/>
          <c:tx>
            <c:strRef>
              <c:f>'Peptide #2'!$K$9</c:f>
              <c:strCache>
                <c:ptCount val="1"/>
                <c:pt idx="0">
                  <c:v>C1553-w10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#2'!$S$9:$W$9</c:f>
                <c:numCache>
                  <c:formatCode>General</c:formatCode>
                  <c:ptCount val="5"/>
                  <c:pt idx="0">
                    <c:v>3.1796226191169293E-2</c:v>
                  </c:pt>
                  <c:pt idx="1">
                    <c:v>5.542562584220409E-2</c:v>
                  </c:pt>
                  <c:pt idx="2">
                    <c:v>7.4842055913325919E-2</c:v>
                  </c:pt>
                  <c:pt idx="3">
                    <c:v>7.6709408375592966E-2</c:v>
                  </c:pt>
                  <c:pt idx="4">
                    <c:v>7.6225542525673998E-2</c:v>
                  </c:pt>
                </c:numCache>
              </c:numRef>
            </c:plus>
            <c:minus>
              <c:numRef>
                <c:f>'Peptide #2'!$S$9:$W$9</c:f>
                <c:numCache>
                  <c:formatCode>General</c:formatCode>
                  <c:ptCount val="5"/>
                  <c:pt idx="0">
                    <c:v>3.1796226191169293E-2</c:v>
                  </c:pt>
                  <c:pt idx="1">
                    <c:v>5.542562584220409E-2</c:v>
                  </c:pt>
                  <c:pt idx="2">
                    <c:v>7.4842055913325919E-2</c:v>
                  </c:pt>
                  <c:pt idx="3">
                    <c:v>7.6709408375592966E-2</c:v>
                  </c:pt>
                  <c:pt idx="4">
                    <c:v>7.6225542525673998E-2</c:v>
                  </c:pt>
                </c:numCache>
              </c:numRef>
            </c:minus>
          </c:errBars>
          <c:cat>
            <c:strRef>
              <c:f>'Peptide #2'!$L$5:$P$5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#2'!$L$9:$P$9</c:f>
              <c:numCache>
                <c:formatCode>0.000</c:formatCode>
                <c:ptCount val="5"/>
                <c:pt idx="0">
                  <c:v>0.35899999999999999</c:v>
                </c:pt>
                <c:pt idx="1">
                  <c:v>0.46500000000000002</c:v>
                </c:pt>
                <c:pt idx="2">
                  <c:v>0.56966666666666665</c:v>
                </c:pt>
                <c:pt idx="3">
                  <c:v>0.61333333333333329</c:v>
                </c:pt>
                <c:pt idx="4">
                  <c:v>0.73166666666666658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22-482B-94AE-A5209A435399}"/>
            </c:ext>
          </c:extLst>
        </c:ser>
        <c:ser>
          <c:idx val="4"/>
          <c:order val="4"/>
          <c:tx>
            <c:strRef>
              <c:f>'Peptide #2'!$K$10</c:f>
              <c:strCache>
                <c:ptCount val="1"/>
                <c:pt idx="0">
                  <c:v>C1554-d0</c:v>
                </c:pt>
              </c:strCache>
            </c:strRef>
          </c:tx>
          <c:cat>
            <c:strRef>
              <c:f>'Peptide #2'!$L$5:$P$5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#2'!$L$10:$P$10</c:f>
              <c:numCache>
                <c:formatCode>0.000</c:formatCode>
                <c:ptCount val="5"/>
                <c:pt idx="0">
                  <c:v>2.1000000000000001E-2</c:v>
                </c:pt>
                <c:pt idx="1">
                  <c:v>2.1666666666666667E-2</c:v>
                </c:pt>
                <c:pt idx="2">
                  <c:v>3.9333333333333338E-2</c:v>
                </c:pt>
                <c:pt idx="3">
                  <c:v>3.8000000000000006E-2</c:v>
                </c:pt>
                <c:pt idx="4">
                  <c:v>5.7999999999999996E-2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22-482B-94AE-A5209A435399}"/>
            </c:ext>
          </c:extLst>
        </c:ser>
        <c:ser>
          <c:idx val="5"/>
          <c:order val="5"/>
          <c:tx>
            <c:strRef>
              <c:f>'Peptide #2'!$K$11</c:f>
              <c:strCache>
                <c:ptCount val="1"/>
                <c:pt idx="0">
                  <c:v>C1554-w10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#2'!$S$11:$W$11</c:f>
                <c:numCache>
                  <c:formatCode>General</c:formatCode>
                  <c:ptCount val="5"/>
                  <c:pt idx="0">
                    <c:v>2.8005951748393317E-2</c:v>
                  </c:pt>
                  <c:pt idx="1">
                    <c:v>1.0016652800877822E-2</c:v>
                  </c:pt>
                  <c:pt idx="2">
                    <c:v>4.250098038084929E-2</c:v>
                  </c:pt>
                  <c:pt idx="3">
                    <c:v>1.4730919862656185E-2</c:v>
                  </c:pt>
                  <c:pt idx="4">
                    <c:v>1.7616280348965098E-2</c:v>
                  </c:pt>
                </c:numCache>
              </c:numRef>
            </c:plus>
            <c:minus>
              <c:numRef>
                <c:f>'Peptide #2'!$S$11:$W$11</c:f>
                <c:numCache>
                  <c:formatCode>General</c:formatCode>
                  <c:ptCount val="5"/>
                  <c:pt idx="0">
                    <c:v>2.8005951748393317E-2</c:v>
                  </c:pt>
                  <c:pt idx="1">
                    <c:v>1.0016652800877822E-2</c:v>
                  </c:pt>
                  <c:pt idx="2">
                    <c:v>4.250098038084929E-2</c:v>
                  </c:pt>
                  <c:pt idx="3">
                    <c:v>1.4730919862656185E-2</c:v>
                  </c:pt>
                  <c:pt idx="4">
                    <c:v>1.7616280348965098E-2</c:v>
                  </c:pt>
                </c:numCache>
              </c:numRef>
            </c:minus>
          </c:errBars>
          <c:cat>
            <c:strRef>
              <c:f>'Peptide #2'!$L$5:$P$5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#2'!$L$11:$P$11</c:f>
              <c:numCache>
                <c:formatCode>0.000</c:formatCode>
                <c:ptCount val="5"/>
                <c:pt idx="0">
                  <c:v>0.63666666666666671</c:v>
                </c:pt>
                <c:pt idx="1">
                  <c:v>0.75466666666666671</c:v>
                </c:pt>
                <c:pt idx="2">
                  <c:v>0.76333333333333331</c:v>
                </c:pt>
                <c:pt idx="3">
                  <c:v>0.82100000000000006</c:v>
                </c:pt>
                <c:pt idx="4">
                  <c:v>0.76466666666666672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22-482B-94AE-A5209A435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760600"/>
        <c:axId val="2117766056"/>
      </c:lineChart>
      <c:catAx>
        <c:axId val="2117760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serum dilution (correct)</a:t>
                </a:r>
              </a:p>
            </c:rich>
          </c:tx>
          <c:layout>
            <c:manualLayout>
              <c:xMode val="edge"/>
              <c:yMode val="edge"/>
              <c:x val="0.31527925695612302"/>
              <c:y val="0.913978494623655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117766056"/>
        <c:crosses val="autoZero"/>
        <c:auto val="1"/>
        <c:lblAlgn val="ctr"/>
        <c:lblOffset val="100"/>
        <c:noMultiLvlLbl val="0"/>
      </c:catAx>
      <c:valAx>
        <c:axId val="2117766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Absorbance</a:t>
                </a:r>
              </a:p>
            </c:rich>
          </c:tx>
          <c:layout>
            <c:manualLayout>
              <c:xMode val="edge"/>
              <c:yMode val="edge"/>
              <c:x val="1.5811833254540601E-2"/>
              <c:y val="0.38507807491805501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2117760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AQP2-peptide #2-BSA</a:t>
            </a:r>
            <a:r>
              <a:rPr lang="en-US" baseline="0"/>
              <a:t> (IgG2 w/dilutions</a:t>
            </a:r>
            <a:endParaRPr lang="en-US"/>
          </a:p>
        </c:rich>
      </c:tx>
      <c:layout>
        <c:manualLayout>
          <c:xMode val="edge"/>
          <c:yMode val="edge"/>
          <c:x val="0.13936251540214301"/>
          <c:y val="2.509803921568630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5190075060636"/>
          <c:y val="0.125683271314323"/>
          <c:w val="0.60480411222978603"/>
          <c:h val="0.71292462559827097"/>
        </c:manualLayout>
      </c:layout>
      <c:lineChart>
        <c:grouping val="standard"/>
        <c:varyColors val="0"/>
        <c:ser>
          <c:idx val="0"/>
          <c:order val="0"/>
          <c:tx>
            <c:strRef>
              <c:f>'Peptide #2'!$K$38</c:f>
              <c:strCache>
                <c:ptCount val="1"/>
                <c:pt idx="0">
                  <c:v>C1551-d0</c:v>
                </c:pt>
              </c:strCache>
            </c:strRef>
          </c:tx>
          <c:cat>
            <c:strRef>
              <c:f>'Peptide #2'!$L$37:$P$37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#2'!$L$38:$P$38</c:f>
              <c:numCache>
                <c:formatCode>0.0000</c:formatCode>
                <c:ptCount val="5"/>
                <c:pt idx="0">
                  <c:v>2.2333333333333334E-2</c:v>
                </c:pt>
                <c:pt idx="1">
                  <c:v>1.4333333333333335E-2</c:v>
                </c:pt>
                <c:pt idx="2">
                  <c:v>3.4000000000000002E-2</c:v>
                </c:pt>
                <c:pt idx="3">
                  <c:v>2.4333333333333335E-2</c:v>
                </c:pt>
                <c:pt idx="4">
                  <c:v>3.3333333333333333E-2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6-4C5F-823C-6D5271A88D50}"/>
            </c:ext>
          </c:extLst>
        </c:ser>
        <c:ser>
          <c:idx val="1"/>
          <c:order val="1"/>
          <c:tx>
            <c:strRef>
              <c:f>'Peptide #2'!$K$39</c:f>
              <c:strCache>
                <c:ptCount val="1"/>
                <c:pt idx="0">
                  <c:v>C1551-w10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#2'!$S$39:$W$39</c:f>
                <c:numCache>
                  <c:formatCode>General</c:formatCode>
                  <c:ptCount val="5"/>
                  <c:pt idx="0">
                    <c:v>1.9553345834750002E-2</c:v>
                  </c:pt>
                  <c:pt idx="1">
                    <c:v>1.5695009822658069E-2</c:v>
                  </c:pt>
                  <c:pt idx="2">
                    <c:v>6.6123621598739774E-2</c:v>
                  </c:pt>
                  <c:pt idx="3">
                    <c:v>1.1590225767142468E-2</c:v>
                  </c:pt>
                  <c:pt idx="4">
                    <c:v>3.448671241700664E-2</c:v>
                  </c:pt>
                </c:numCache>
              </c:numRef>
            </c:plus>
            <c:minus>
              <c:numRef>
                <c:f>'Peptide #2'!$S$39:$W$39</c:f>
                <c:numCache>
                  <c:formatCode>General</c:formatCode>
                  <c:ptCount val="5"/>
                  <c:pt idx="0">
                    <c:v>1.9553345834750002E-2</c:v>
                  </c:pt>
                  <c:pt idx="1">
                    <c:v>1.5695009822658069E-2</c:v>
                  </c:pt>
                  <c:pt idx="2">
                    <c:v>6.6123621598739774E-2</c:v>
                  </c:pt>
                  <c:pt idx="3">
                    <c:v>1.1590225767142468E-2</c:v>
                  </c:pt>
                  <c:pt idx="4">
                    <c:v>3.448671241700664E-2</c:v>
                  </c:pt>
                </c:numCache>
              </c:numRef>
            </c:minus>
          </c:errBars>
          <c:cat>
            <c:strRef>
              <c:f>'Peptide #2'!$L$37:$P$37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#2'!$L$39:$P$39</c:f>
              <c:numCache>
                <c:formatCode>0.0000</c:formatCode>
                <c:ptCount val="5"/>
                <c:pt idx="0">
                  <c:v>0.11966666666666666</c:v>
                </c:pt>
                <c:pt idx="1">
                  <c:v>0.16333333333333333</c:v>
                </c:pt>
                <c:pt idx="2">
                  <c:v>0.19666666666666668</c:v>
                </c:pt>
                <c:pt idx="3">
                  <c:v>0.16766666666666666</c:v>
                </c:pt>
                <c:pt idx="4">
                  <c:v>0.23833333333333337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6-4C5F-823C-6D5271A88D50}"/>
            </c:ext>
          </c:extLst>
        </c:ser>
        <c:ser>
          <c:idx val="2"/>
          <c:order val="2"/>
          <c:tx>
            <c:strRef>
              <c:f>'Peptide #2'!$K$40</c:f>
              <c:strCache>
                <c:ptCount val="1"/>
                <c:pt idx="0">
                  <c:v>C1553-d0</c:v>
                </c:pt>
              </c:strCache>
            </c:strRef>
          </c:tx>
          <c:cat>
            <c:strRef>
              <c:f>'Peptide #2'!$L$37:$P$37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#2'!$L$40:$P$40</c:f>
              <c:numCache>
                <c:formatCode>0.0000</c:formatCode>
                <c:ptCount val="5"/>
                <c:pt idx="0">
                  <c:v>1.7333333333333333E-2</c:v>
                </c:pt>
                <c:pt idx="1">
                  <c:v>1.6999999999999998E-2</c:v>
                </c:pt>
                <c:pt idx="2">
                  <c:v>2.5666666666666667E-2</c:v>
                </c:pt>
                <c:pt idx="3">
                  <c:v>2.1000000000000001E-2</c:v>
                </c:pt>
                <c:pt idx="4">
                  <c:v>2.8333333333333332E-2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D6-4C5F-823C-6D5271A88D50}"/>
            </c:ext>
          </c:extLst>
        </c:ser>
        <c:ser>
          <c:idx val="3"/>
          <c:order val="3"/>
          <c:tx>
            <c:strRef>
              <c:f>'Peptide #2'!$K$41</c:f>
              <c:strCache>
                <c:ptCount val="1"/>
                <c:pt idx="0">
                  <c:v>C1553-w10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#2'!$S$41:$W$41</c:f>
                <c:numCache>
                  <c:formatCode>General</c:formatCode>
                  <c:ptCount val="5"/>
                  <c:pt idx="0">
                    <c:v>4.9999999999999975E-3</c:v>
                  </c:pt>
                  <c:pt idx="1">
                    <c:v>5.1316014394468847E-3</c:v>
                  </c:pt>
                  <c:pt idx="2">
                    <c:v>3.0664855018951821E-2</c:v>
                  </c:pt>
                  <c:pt idx="3">
                    <c:v>2.5383721817994503E-2</c:v>
                  </c:pt>
                  <c:pt idx="4">
                    <c:v>4.2000000000000023E-2</c:v>
                  </c:pt>
                </c:numCache>
              </c:numRef>
            </c:plus>
            <c:minus>
              <c:numRef>
                <c:f>'Peptide #2'!$S$41:$W$41</c:f>
                <c:numCache>
                  <c:formatCode>General</c:formatCode>
                  <c:ptCount val="5"/>
                  <c:pt idx="0">
                    <c:v>4.9999999999999975E-3</c:v>
                  </c:pt>
                  <c:pt idx="1">
                    <c:v>5.1316014394468847E-3</c:v>
                  </c:pt>
                  <c:pt idx="2">
                    <c:v>3.0664855018951821E-2</c:v>
                  </c:pt>
                  <c:pt idx="3">
                    <c:v>2.5383721817994503E-2</c:v>
                  </c:pt>
                  <c:pt idx="4">
                    <c:v>4.2000000000000023E-2</c:v>
                  </c:pt>
                </c:numCache>
              </c:numRef>
            </c:minus>
          </c:errBars>
          <c:cat>
            <c:strRef>
              <c:f>'Peptide #2'!$L$37:$P$37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#2'!$L$41:$P$41</c:f>
              <c:numCache>
                <c:formatCode>0.0000</c:formatCode>
                <c:ptCount val="5"/>
                <c:pt idx="0">
                  <c:v>4.6999999999999993E-2</c:v>
                </c:pt>
                <c:pt idx="1">
                  <c:v>4.5666666666666668E-2</c:v>
                </c:pt>
                <c:pt idx="2">
                  <c:v>0.10266666666666667</c:v>
                </c:pt>
                <c:pt idx="3">
                  <c:v>0.11233333333333334</c:v>
                </c:pt>
                <c:pt idx="4">
                  <c:v>0.157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D6-4C5F-823C-6D5271A88D50}"/>
            </c:ext>
          </c:extLst>
        </c:ser>
        <c:ser>
          <c:idx val="4"/>
          <c:order val="4"/>
          <c:tx>
            <c:strRef>
              <c:f>'Peptide #2'!$K$42</c:f>
              <c:strCache>
                <c:ptCount val="1"/>
                <c:pt idx="0">
                  <c:v>C1554-d0</c:v>
                </c:pt>
              </c:strCache>
            </c:strRef>
          </c:tx>
          <c:cat>
            <c:strRef>
              <c:f>'Peptide #2'!$L$37:$P$37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#2'!$L$42:$P$42</c:f>
              <c:numCache>
                <c:formatCode>0.0000</c:formatCode>
                <c:ptCount val="5"/>
                <c:pt idx="0">
                  <c:v>1.7666666666666667E-2</c:v>
                </c:pt>
                <c:pt idx="1">
                  <c:v>2.4666666666666667E-2</c:v>
                </c:pt>
                <c:pt idx="2">
                  <c:v>2.7333333333333334E-2</c:v>
                </c:pt>
                <c:pt idx="3">
                  <c:v>2.8999999999999998E-2</c:v>
                </c:pt>
                <c:pt idx="4">
                  <c:v>4.2000000000000003E-2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D6-4C5F-823C-6D5271A88D50}"/>
            </c:ext>
          </c:extLst>
        </c:ser>
        <c:ser>
          <c:idx val="5"/>
          <c:order val="5"/>
          <c:tx>
            <c:strRef>
              <c:f>'Peptide #2'!$K$43</c:f>
              <c:strCache>
                <c:ptCount val="1"/>
                <c:pt idx="0">
                  <c:v>C1554-w10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#2'!$S$43:$W$43</c:f>
                <c:numCache>
                  <c:formatCode>General</c:formatCode>
                  <c:ptCount val="5"/>
                  <c:pt idx="0">
                    <c:v>1.4047538337136983E-2</c:v>
                  </c:pt>
                  <c:pt idx="1">
                    <c:v>2.2898325994127451E-2</c:v>
                  </c:pt>
                  <c:pt idx="2">
                    <c:v>3.4355979586286479E-2</c:v>
                  </c:pt>
                  <c:pt idx="3">
                    <c:v>7.9164385932059267E-2</c:v>
                  </c:pt>
                  <c:pt idx="4">
                    <c:v>2.2271057451320107E-2</c:v>
                  </c:pt>
                </c:numCache>
              </c:numRef>
            </c:plus>
            <c:minus>
              <c:numRef>
                <c:f>'Peptide #2'!$S$43:$W$43</c:f>
                <c:numCache>
                  <c:formatCode>General</c:formatCode>
                  <c:ptCount val="5"/>
                  <c:pt idx="0">
                    <c:v>1.4047538337136983E-2</c:v>
                  </c:pt>
                  <c:pt idx="1">
                    <c:v>2.2898325994127451E-2</c:v>
                  </c:pt>
                  <c:pt idx="2">
                    <c:v>3.4355979586286479E-2</c:v>
                  </c:pt>
                  <c:pt idx="3">
                    <c:v>7.9164385932059267E-2</c:v>
                  </c:pt>
                  <c:pt idx="4">
                    <c:v>2.2271057451320107E-2</c:v>
                  </c:pt>
                </c:numCache>
              </c:numRef>
            </c:minus>
          </c:errBars>
          <c:cat>
            <c:strRef>
              <c:f>'Peptide #2'!$L$37:$P$37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#2'!$L$43:$P$43</c:f>
              <c:numCache>
                <c:formatCode>0.0000</c:formatCode>
                <c:ptCount val="5"/>
                <c:pt idx="0">
                  <c:v>0.19133333333333336</c:v>
                </c:pt>
                <c:pt idx="1">
                  <c:v>0.27233333333333337</c:v>
                </c:pt>
                <c:pt idx="2">
                  <c:v>0.33766666666666662</c:v>
                </c:pt>
                <c:pt idx="3">
                  <c:v>0.36699999999999999</c:v>
                </c:pt>
                <c:pt idx="4">
                  <c:v>0.38400000000000006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D6-4C5F-823C-6D5271A8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823256"/>
        <c:axId val="2117828712"/>
      </c:lineChart>
      <c:catAx>
        <c:axId val="2117823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Serum dilution (correct)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17828712"/>
        <c:crosses val="autoZero"/>
        <c:auto val="1"/>
        <c:lblAlgn val="ctr"/>
        <c:lblOffset val="100"/>
        <c:noMultiLvlLbl val="0"/>
      </c:catAx>
      <c:valAx>
        <c:axId val="2117828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Absorbance</a:t>
                </a:r>
              </a:p>
            </c:rich>
          </c:tx>
          <c:layout>
            <c:manualLayout>
              <c:xMode val="edge"/>
              <c:yMode val="edge"/>
              <c:x val="2.64887020205044E-2"/>
              <c:y val="0.364710328855952"/>
            </c:manualLayout>
          </c:layout>
          <c:overlay val="0"/>
        </c:title>
        <c:numFmt formatCode="0.0000" sourceLinked="1"/>
        <c:majorTickMark val="out"/>
        <c:minorTickMark val="none"/>
        <c:tickLblPos val="nextTo"/>
        <c:crossAx val="2117823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'Peptide #2'!$Y$16</c:f>
              <c:strCache>
                <c:ptCount val="1"/>
                <c:pt idx="0">
                  <c:v>IgG1</c:v>
                </c:pt>
              </c:strCache>
            </c:strRef>
          </c:tx>
          <c:invertIfNegative val="0"/>
          <c:cat>
            <c:strRef>
              <c:f>'Peptide #2'!$X$17:$X$19</c:f>
              <c:strCache>
                <c:ptCount val="3"/>
                <c:pt idx="0">
                  <c:v>C1551-w10</c:v>
                </c:pt>
                <c:pt idx="1">
                  <c:v>C1553-w10</c:v>
                </c:pt>
                <c:pt idx="2">
                  <c:v>C1554-w10</c:v>
                </c:pt>
              </c:strCache>
            </c:strRef>
          </c:cat>
          <c:val>
            <c:numRef>
              <c:f>'Peptide #2'!$Y$17:$Y$19</c:f>
              <c:numCache>
                <c:formatCode>0.000</c:formatCode>
                <c:ptCount val="3"/>
                <c:pt idx="0">
                  <c:v>0.52266666666666672</c:v>
                </c:pt>
                <c:pt idx="1">
                  <c:v>0.35899999999999999</c:v>
                </c:pt>
                <c:pt idx="2">
                  <c:v>0.63666666666666671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A-4689-ADD9-30E84047366F}"/>
            </c:ext>
          </c:extLst>
        </c:ser>
        <c:ser>
          <c:idx val="1"/>
          <c:order val="1"/>
          <c:tx>
            <c:strRef>
              <c:f>'Peptide #2'!$Z$16</c:f>
              <c:strCache>
                <c:ptCount val="1"/>
                <c:pt idx="0">
                  <c:v>IgG2</c:v>
                </c:pt>
              </c:strCache>
            </c:strRef>
          </c:tx>
          <c:invertIfNegative val="0"/>
          <c:cat>
            <c:strRef>
              <c:f>'Peptide #2'!$X$17:$X$19</c:f>
              <c:strCache>
                <c:ptCount val="3"/>
                <c:pt idx="0">
                  <c:v>C1551-w10</c:v>
                </c:pt>
                <c:pt idx="1">
                  <c:v>C1553-w10</c:v>
                </c:pt>
                <c:pt idx="2">
                  <c:v>C1554-w10</c:v>
                </c:pt>
              </c:strCache>
            </c:strRef>
          </c:cat>
          <c:val>
            <c:numRef>
              <c:f>'Peptide #2'!$Z$17:$Z$19</c:f>
              <c:numCache>
                <c:formatCode>0.0000</c:formatCode>
                <c:ptCount val="3"/>
                <c:pt idx="0">
                  <c:v>0.11966666666666666</c:v>
                </c:pt>
                <c:pt idx="1">
                  <c:v>4.6999999999999993E-2</c:v>
                </c:pt>
                <c:pt idx="2">
                  <c:v>0.19133333333333336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BA-4689-ADD9-30E840473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118859304"/>
        <c:axId val="2091795048"/>
      </c:barChart>
      <c:catAx>
        <c:axId val="-2118859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91795048"/>
        <c:crosses val="autoZero"/>
        <c:auto val="1"/>
        <c:lblAlgn val="ctr"/>
        <c:lblOffset val="100"/>
        <c:noMultiLvlLbl val="0"/>
      </c:catAx>
      <c:valAx>
        <c:axId val="209179504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118859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AQP2</a:t>
            </a:r>
            <a:r>
              <a:rPr lang="en-US" baseline="0"/>
              <a:t> Peptide #3-BSA (IgG1 w/dilutions)</a:t>
            </a:r>
            <a:endParaRPr lang="en-US"/>
          </a:p>
        </c:rich>
      </c:tx>
      <c:layout>
        <c:manualLayout>
          <c:xMode val="edge"/>
          <c:yMode val="edge"/>
          <c:x val="0.15065122150878801"/>
          <c:y val="3.288489509906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5710406164099"/>
          <c:y val="0.153567752182067"/>
          <c:w val="0.62670962848150902"/>
          <c:h val="0.70328479378440201"/>
        </c:manualLayout>
      </c:layout>
      <c:lineChart>
        <c:grouping val="standard"/>
        <c:varyColors val="0"/>
        <c:ser>
          <c:idx val="0"/>
          <c:order val="0"/>
          <c:tx>
            <c:strRef>
              <c:f>'Peptide #3'!$K$6</c:f>
              <c:strCache>
                <c:ptCount val="1"/>
                <c:pt idx="0">
                  <c:v>C1551-d0</c:v>
                </c:pt>
              </c:strCache>
            </c:strRef>
          </c:tx>
          <c:cat>
            <c:strRef>
              <c:f>'Peptide #3'!$L$5:$P$5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#3'!$L$6:$P$6</c:f>
              <c:numCache>
                <c:formatCode>0.000</c:formatCode>
                <c:ptCount val="5"/>
                <c:pt idx="0">
                  <c:v>2.1000000000000001E-2</c:v>
                </c:pt>
                <c:pt idx="1">
                  <c:v>3.4333333333333334E-2</c:v>
                </c:pt>
                <c:pt idx="2">
                  <c:v>4.4333333333333336E-2</c:v>
                </c:pt>
                <c:pt idx="3">
                  <c:v>6.1666666666666668E-2</c:v>
                </c:pt>
                <c:pt idx="4">
                  <c:v>8.0333333333333326E-2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B-45EA-9374-3D111F9A8AA3}"/>
            </c:ext>
          </c:extLst>
        </c:ser>
        <c:ser>
          <c:idx val="1"/>
          <c:order val="1"/>
          <c:tx>
            <c:strRef>
              <c:f>'Peptide #3'!$K$7</c:f>
              <c:strCache>
                <c:ptCount val="1"/>
                <c:pt idx="0">
                  <c:v>C1551-w8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#3'!$S$7:$W$7</c:f>
                <c:numCache>
                  <c:formatCode>General</c:formatCode>
                  <c:ptCount val="5"/>
                  <c:pt idx="0">
                    <c:v>1.0148891565092228E-2</c:v>
                  </c:pt>
                  <c:pt idx="1">
                    <c:v>1.3796134724383263E-2</c:v>
                  </c:pt>
                  <c:pt idx="2">
                    <c:v>3.8423083339749503E-2</c:v>
                  </c:pt>
                  <c:pt idx="3">
                    <c:v>4.4769781475157228E-2</c:v>
                  </c:pt>
                  <c:pt idx="4">
                    <c:v>3.7233497463082028E-2</c:v>
                  </c:pt>
                </c:numCache>
              </c:numRef>
            </c:plus>
            <c:minus>
              <c:numRef>
                <c:f>'Peptide #3'!$S$7:$W$7</c:f>
                <c:numCache>
                  <c:formatCode>General</c:formatCode>
                  <c:ptCount val="5"/>
                  <c:pt idx="0">
                    <c:v>1.0148891565092228E-2</c:v>
                  </c:pt>
                  <c:pt idx="1">
                    <c:v>1.3796134724383263E-2</c:v>
                  </c:pt>
                  <c:pt idx="2">
                    <c:v>3.8423083339749503E-2</c:v>
                  </c:pt>
                  <c:pt idx="3">
                    <c:v>4.4769781475157228E-2</c:v>
                  </c:pt>
                  <c:pt idx="4">
                    <c:v>3.7233497463082028E-2</c:v>
                  </c:pt>
                </c:numCache>
              </c:numRef>
            </c:minus>
          </c:errBars>
          <c:cat>
            <c:strRef>
              <c:f>'Peptide #3'!$L$5:$P$5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#3'!$L$7:$P$7</c:f>
              <c:numCache>
                <c:formatCode>0.000</c:formatCode>
                <c:ptCount val="5"/>
                <c:pt idx="0">
                  <c:v>0.48599999999999999</c:v>
                </c:pt>
                <c:pt idx="1">
                  <c:v>0.49633333333333335</c:v>
                </c:pt>
                <c:pt idx="2">
                  <c:v>0.59966666666666668</c:v>
                </c:pt>
                <c:pt idx="3">
                  <c:v>0.57466666666666666</c:v>
                </c:pt>
                <c:pt idx="4">
                  <c:v>0.6226666666666667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B-45EA-9374-3D111F9A8AA3}"/>
            </c:ext>
          </c:extLst>
        </c:ser>
        <c:ser>
          <c:idx val="2"/>
          <c:order val="2"/>
          <c:tx>
            <c:strRef>
              <c:f>'Peptide #3'!$K$8</c:f>
              <c:strCache>
                <c:ptCount val="1"/>
                <c:pt idx="0">
                  <c:v>C1553-d0</c:v>
                </c:pt>
              </c:strCache>
            </c:strRef>
          </c:tx>
          <c:cat>
            <c:strRef>
              <c:f>'Peptide #3'!$L$5:$P$5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#3'!$L$8:$P$8</c:f>
              <c:numCache>
                <c:formatCode>0.000</c:formatCode>
                <c:ptCount val="5"/>
                <c:pt idx="0">
                  <c:v>1.6E-2</c:v>
                </c:pt>
                <c:pt idx="1">
                  <c:v>2.6333333333333334E-2</c:v>
                </c:pt>
                <c:pt idx="2">
                  <c:v>4.6333333333333337E-2</c:v>
                </c:pt>
                <c:pt idx="3">
                  <c:v>4.4666666666666667E-2</c:v>
                </c:pt>
                <c:pt idx="4">
                  <c:v>7.400000000000001E-2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B-45EA-9374-3D111F9A8AA3}"/>
            </c:ext>
          </c:extLst>
        </c:ser>
        <c:ser>
          <c:idx val="3"/>
          <c:order val="3"/>
          <c:tx>
            <c:strRef>
              <c:f>'Peptide #3'!$K$9</c:f>
              <c:strCache>
                <c:ptCount val="1"/>
                <c:pt idx="0">
                  <c:v>C1553-w8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#3'!$S$9:$W$9</c:f>
                <c:numCache>
                  <c:formatCode>General</c:formatCode>
                  <c:ptCount val="5"/>
                  <c:pt idx="0">
                    <c:v>3.9038442591886276E-2</c:v>
                  </c:pt>
                  <c:pt idx="1">
                    <c:v>3.2254198693090104E-2</c:v>
                  </c:pt>
                  <c:pt idx="2">
                    <c:v>5.0500825075768134E-2</c:v>
                  </c:pt>
                  <c:pt idx="3">
                    <c:v>2.4704925284917013E-2</c:v>
                  </c:pt>
                  <c:pt idx="4">
                    <c:v>6.4809978655553754E-2</c:v>
                  </c:pt>
                </c:numCache>
              </c:numRef>
            </c:plus>
            <c:minus>
              <c:numRef>
                <c:f>'Peptide #3'!$S$9:$W$9</c:f>
                <c:numCache>
                  <c:formatCode>General</c:formatCode>
                  <c:ptCount val="5"/>
                  <c:pt idx="0">
                    <c:v>3.9038442591886276E-2</c:v>
                  </c:pt>
                  <c:pt idx="1">
                    <c:v>3.2254198693090104E-2</c:v>
                  </c:pt>
                  <c:pt idx="2">
                    <c:v>5.0500825075768134E-2</c:v>
                  </c:pt>
                  <c:pt idx="3">
                    <c:v>2.4704925284917013E-2</c:v>
                  </c:pt>
                  <c:pt idx="4">
                    <c:v>6.4809978655553754E-2</c:v>
                  </c:pt>
                </c:numCache>
              </c:numRef>
            </c:minus>
          </c:errBars>
          <c:cat>
            <c:strRef>
              <c:f>'Peptide #3'!$L$5:$P$5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#3'!$L$9:$P$9</c:f>
              <c:numCache>
                <c:formatCode>0.000</c:formatCode>
                <c:ptCount val="5"/>
                <c:pt idx="0">
                  <c:v>0.44799999999999995</c:v>
                </c:pt>
                <c:pt idx="1">
                  <c:v>0.5073333333333333</c:v>
                </c:pt>
                <c:pt idx="2">
                  <c:v>0.56533333333333335</c:v>
                </c:pt>
                <c:pt idx="3">
                  <c:v>0.54133333333333333</c:v>
                </c:pt>
                <c:pt idx="4">
                  <c:v>0.58866666666666667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BB-45EA-9374-3D111F9A8AA3}"/>
            </c:ext>
          </c:extLst>
        </c:ser>
        <c:ser>
          <c:idx val="4"/>
          <c:order val="4"/>
          <c:tx>
            <c:strRef>
              <c:f>'Peptide #3'!$K$10</c:f>
              <c:strCache>
                <c:ptCount val="1"/>
                <c:pt idx="0">
                  <c:v>C1554-d0</c:v>
                </c:pt>
              </c:strCache>
            </c:strRef>
          </c:tx>
          <c:cat>
            <c:strRef>
              <c:f>'Peptide #3'!$L$5:$P$5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#3'!$L$10:$P$10</c:f>
              <c:numCache>
                <c:formatCode>0.000</c:formatCode>
                <c:ptCount val="5"/>
                <c:pt idx="0">
                  <c:v>2.5333333333333333E-2</c:v>
                </c:pt>
                <c:pt idx="1">
                  <c:v>3.4000000000000002E-2</c:v>
                </c:pt>
                <c:pt idx="2">
                  <c:v>5.2666666666666667E-2</c:v>
                </c:pt>
                <c:pt idx="3">
                  <c:v>5.0666666666666665E-2</c:v>
                </c:pt>
                <c:pt idx="4">
                  <c:v>9.4333333333333338E-2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BB-45EA-9374-3D111F9A8AA3}"/>
            </c:ext>
          </c:extLst>
        </c:ser>
        <c:ser>
          <c:idx val="5"/>
          <c:order val="5"/>
          <c:tx>
            <c:strRef>
              <c:f>'Peptide #3'!$K$11</c:f>
              <c:strCache>
                <c:ptCount val="1"/>
                <c:pt idx="0">
                  <c:v>C1554-w8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#3'!$S$11:$W$11</c:f>
                <c:numCache>
                  <c:formatCode>General</c:formatCode>
                  <c:ptCount val="5"/>
                  <c:pt idx="0">
                    <c:v>2.19393102292058E-2</c:v>
                  </c:pt>
                  <c:pt idx="1">
                    <c:v>1.2124355652982092E-2</c:v>
                  </c:pt>
                  <c:pt idx="2">
                    <c:v>3.4597687784012419E-2</c:v>
                  </c:pt>
                  <c:pt idx="3">
                    <c:v>2.0647840887931458E-2</c:v>
                  </c:pt>
                  <c:pt idx="4">
                    <c:v>5.9810812846285012E-2</c:v>
                  </c:pt>
                </c:numCache>
              </c:numRef>
            </c:plus>
            <c:minus>
              <c:numRef>
                <c:f>'Peptide #3'!$S$11:$W$11</c:f>
                <c:numCache>
                  <c:formatCode>General</c:formatCode>
                  <c:ptCount val="5"/>
                  <c:pt idx="0">
                    <c:v>2.19393102292058E-2</c:v>
                  </c:pt>
                  <c:pt idx="1">
                    <c:v>1.2124355652982092E-2</c:v>
                  </c:pt>
                  <c:pt idx="2">
                    <c:v>3.4597687784012419E-2</c:v>
                  </c:pt>
                  <c:pt idx="3">
                    <c:v>2.0647840887931458E-2</c:v>
                  </c:pt>
                  <c:pt idx="4">
                    <c:v>5.9810812846285012E-2</c:v>
                  </c:pt>
                </c:numCache>
              </c:numRef>
            </c:minus>
          </c:errBars>
          <c:cat>
            <c:strRef>
              <c:f>'Peptide #3'!$L$5:$P$5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#3'!$L$11:$P$11</c:f>
              <c:numCache>
                <c:formatCode>0.000</c:formatCode>
                <c:ptCount val="5"/>
                <c:pt idx="0">
                  <c:v>0.61633333333333329</c:v>
                </c:pt>
                <c:pt idx="1">
                  <c:v>0.69299999999999995</c:v>
                </c:pt>
                <c:pt idx="2">
                  <c:v>0.65800000000000003</c:v>
                </c:pt>
                <c:pt idx="3">
                  <c:v>0.60833333333333328</c:v>
                </c:pt>
                <c:pt idx="4">
                  <c:v>0.61366666666666669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BB-45EA-9374-3D111F9A8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792168"/>
        <c:axId val="2118797624"/>
      </c:lineChart>
      <c:catAx>
        <c:axId val="2118792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Serum dilutions (correct)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18797624"/>
        <c:crosses val="autoZero"/>
        <c:auto val="1"/>
        <c:lblAlgn val="ctr"/>
        <c:lblOffset val="100"/>
        <c:noMultiLvlLbl val="0"/>
      </c:catAx>
      <c:valAx>
        <c:axId val="2118797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Absorbance</a:t>
                </a:r>
              </a:p>
            </c:rich>
          </c:tx>
          <c:layout>
            <c:manualLayout>
              <c:xMode val="edge"/>
              <c:yMode val="edge"/>
              <c:x val="2.11247771950175E-2"/>
              <c:y val="0.384335679216676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2118792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471924422141095"/>
          <c:y val="0.32275965504311999"/>
          <c:w val="0.158457627906191"/>
          <c:h val="0.3387899463386749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AQP2-peptide</a:t>
            </a:r>
            <a:r>
              <a:rPr lang="en-US" baseline="0"/>
              <a:t> #3-BSA (IgG2 w/dilutions)</a:t>
            </a:r>
            <a:endParaRPr lang="en-US"/>
          </a:p>
        </c:rich>
      </c:tx>
      <c:layout>
        <c:manualLayout>
          <c:xMode val="edge"/>
          <c:yMode val="edge"/>
          <c:x val="0.13871940433264099"/>
          <c:y val="3.85542071140101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837837302373499"/>
          <c:y val="0.167524860380138"/>
          <c:w val="0.64293992946863698"/>
          <c:h val="0.69684983794078104"/>
        </c:manualLayout>
      </c:layout>
      <c:lineChart>
        <c:grouping val="standard"/>
        <c:varyColors val="0"/>
        <c:ser>
          <c:idx val="0"/>
          <c:order val="0"/>
          <c:tx>
            <c:strRef>
              <c:f>'Peptide #3'!$K$38</c:f>
              <c:strCache>
                <c:ptCount val="1"/>
                <c:pt idx="0">
                  <c:v>C1551-d0</c:v>
                </c:pt>
              </c:strCache>
            </c:strRef>
          </c:tx>
          <c:cat>
            <c:strRef>
              <c:f>'Peptide #3'!$L$37:$P$37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#3'!$L$38:$P$38</c:f>
              <c:numCache>
                <c:formatCode>0.0000</c:formatCode>
                <c:ptCount val="5"/>
                <c:pt idx="0">
                  <c:v>1.8333333333333333E-2</c:v>
                </c:pt>
                <c:pt idx="1">
                  <c:v>2.3666666666666666E-2</c:v>
                </c:pt>
                <c:pt idx="2">
                  <c:v>3.4666666666666665E-2</c:v>
                </c:pt>
                <c:pt idx="3">
                  <c:v>4.2333333333333334E-2</c:v>
                </c:pt>
                <c:pt idx="4">
                  <c:v>4.4333333333333336E-2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3-415C-BC29-090E22F3E916}"/>
            </c:ext>
          </c:extLst>
        </c:ser>
        <c:ser>
          <c:idx val="1"/>
          <c:order val="1"/>
          <c:tx>
            <c:strRef>
              <c:f>'Peptide #3'!$K$39</c:f>
              <c:strCache>
                <c:ptCount val="1"/>
                <c:pt idx="0">
                  <c:v>C1551-w8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#3'!$S$39:$W$39</c:f>
                <c:numCache>
                  <c:formatCode>General</c:formatCode>
                  <c:ptCount val="5"/>
                  <c:pt idx="0">
                    <c:v>2.1007935008784968E-2</c:v>
                  </c:pt>
                  <c:pt idx="1">
                    <c:v>3.4510867853474798E-2</c:v>
                  </c:pt>
                  <c:pt idx="2">
                    <c:v>9.8488578017960834E-3</c:v>
                  </c:pt>
                  <c:pt idx="3">
                    <c:v>1.5534906930308071E-2</c:v>
                  </c:pt>
                  <c:pt idx="4">
                    <c:v>3.0237945256470965E-2</c:v>
                  </c:pt>
                </c:numCache>
              </c:numRef>
            </c:plus>
            <c:minus>
              <c:numRef>
                <c:f>'Peptide #3'!$S$39:$W$39</c:f>
                <c:numCache>
                  <c:formatCode>General</c:formatCode>
                  <c:ptCount val="5"/>
                  <c:pt idx="0">
                    <c:v>2.1007935008784968E-2</c:v>
                  </c:pt>
                  <c:pt idx="1">
                    <c:v>3.4510867853474798E-2</c:v>
                  </c:pt>
                  <c:pt idx="2">
                    <c:v>9.8488578017960834E-3</c:v>
                  </c:pt>
                  <c:pt idx="3">
                    <c:v>1.5534906930308071E-2</c:v>
                  </c:pt>
                  <c:pt idx="4">
                    <c:v>3.0237945256470965E-2</c:v>
                  </c:pt>
                </c:numCache>
              </c:numRef>
            </c:minus>
          </c:errBars>
          <c:cat>
            <c:strRef>
              <c:f>'Peptide #3'!$L$37:$P$37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#3'!$L$39:$P$39</c:f>
              <c:numCache>
                <c:formatCode>0.0000</c:formatCode>
                <c:ptCount val="5"/>
                <c:pt idx="0">
                  <c:v>0.32833333333333331</c:v>
                </c:pt>
                <c:pt idx="1">
                  <c:v>0.39500000000000002</c:v>
                </c:pt>
                <c:pt idx="2">
                  <c:v>0.46200000000000002</c:v>
                </c:pt>
                <c:pt idx="3">
                  <c:v>0.48966666666666664</c:v>
                </c:pt>
                <c:pt idx="4">
                  <c:v>0.51466666666666672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23-415C-BC29-090E22F3E916}"/>
            </c:ext>
          </c:extLst>
        </c:ser>
        <c:ser>
          <c:idx val="2"/>
          <c:order val="2"/>
          <c:tx>
            <c:strRef>
              <c:f>'Peptide #3'!$K$40</c:f>
              <c:strCache>
                <c:ptCount val="1"/>
                <c:pt idx="0">
                  <c:v>C1553-d0</c:v>
                </c:pt>
              </c:strCache>
            </c:strRef>
          </c:tx>
          <c:cat>
            <c:strRef>
              <c:f>'Peptide #3'!$L$37:$P$37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#3'!$L$40:$P$40</c:f>
              <c:numCache>
                <c:formatCode>0.0000</c:formatCode>
                <c:ptCount val="5"/>
                <c:pt idx="0">
                  <c:v>1.4666666666666666E-2</c:v>
                </c:pt>
                <c:pt idx="1">
                  <c:v>1.8333333333333337E-2</c:v>
                </c:pt>
                <c:pt idx="2">
                  <c:v>2.3999999999999997E-2</c:v>
                </c:pt>
                <c:pt idx="3">
                  <c:v>2.8333333333333335E-2</c:v>
                </c:pt>
                <c:pt idx="4">
                  <c:v>3.3999999999999996E-2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3-415C-BC29-090E22F3E916}"/>
            </c:ext>
          </c:extLst>
        </c:ser>
        <c:ser>
          <c:idx val="3"/>
          <c:order val="3"/>
          <c:tx>
            <c:strRef>
              <c:f>'Peptide #3'!$K$41</c:f>
              <c:strCache>
                <c:ptCount val="1"/>
                <c:pt idx="0">
                  <c:v>C1553-w8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#3'!$S$41:$W$41</c:f>
                <c:numCache>
                  <c:formatCode>General</c:formatCode>
                  <c:ptCount val="5"/>
                  <c:pt idx="0">
                    <c:v>1.4364307617610159E-2</c:v>
                  </c:pt>
                  <c:pt idx="1">
                    <c:v>2.020725942163689E-2</c:v>
                  </c:pt>
                  <c:pt idx="2">
                    <c:v>7.579797710581318E-2</c:v>
                  </c:pt>
                  <c:pt idx="3">
                    <c:v>2.7574142476844737E-2</c:v>
                  </c:pt>
                  <c:pt idx="4">
                    <c:v>6.3893139955189748E-2</c:v>
                  </c:pt>
                </c:numCache>
              </c:numRef>
            </c:plus>
            <c:minus>
              <c:numRef>
                <c:f>'Peptide #3'!$S$41:$W$41</c:f>
                <c:numCache>
                  <c:formatCode>General</c:formatCode>
                  <c:ptCount val="5"/>
                  <c:pt idx="0">
                    <c:v>1.4364307617610159E-2</c:v>
                  </c:pt>
                  <c:pt idx="1">
                    <c:v>2.020725942163689E-2</c:v>
                  </c:pt>
                  <c:pt idx="2">
                    <c:v>7.579797710581318E-2</c:v>
                  </c:pt>
                  <c:pt idx="3">
                    <c:v>2.7574142476844737E-2</c:v>
                  </c:pt>
                  <c:pt idx="4">
                    <c:v>6.3893139955189748E-2</c:v>
                  </c:pt>
                </c:numCache>
              </c:numRef>
            </c:minus>
          </c:errBars>
          <c:cat>
            <c:strRef>
              <c:f>'Peptide #3'!$L$37:$P$37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#3'!$L$41:$P$41</c:f>
              <c:numCache>
                <c:formatCode>0.0000</c:formatCode>
                <c:ptCount val="5"/>
                <c:pt idx="0">
                  <c:v>0.21533333333333335</c:v>
                </c:pt>
                <c:pt idx="1">
                  <c:v>0.29866666666666669</c:v>
                </c:pt>
                <c:pt idx="2">
                  <c:v>0.36266666666666664</c:v>
                </c:pt>
                <c:pt idx="3">
                  <c:v>0.40033333333333337</c:v>
                </c:pt>
                <c:pt idx="4">
                  <c:v>0.49966666666666665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23-415C-BC29-090E22F3E916}"/>
            </c:ext>
          </c:extLst>
        </c:ser>
        <c:ser>
          <c:idx val="4"/>
          <c:order val="4"/>
          <c:tx>
            <c:strRef>
              <c:f>'Peptide #3'!$K$42</c:f>
              <c:strCache>
                <c:ptCount val="1"/>
                <c:pt idx="0">
                  <c:v>C1554-d0</c:v>
                </c:pt>
              </c:strCache>
            </c:strRef>
          </c:tx>
          <c:cat>
            <c:strRef>
              <c:f>'Peptide #3'!$L$37:$P$37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#3'!$L$42:$P$42</c:f>
              <c:numCache>
                <c:formatCode>0.0000</c:formatCode>
                <c:ptCount val="5"/>
                <c:pt idx="0">
                  <c:v>1.8333333333333337E-2</c:v>
                </c:pt>
                <c:pt idx="1">
                  <c:v>3.2333333333333332E-2</c:v>
                </c:pt>
                <c:pt idx="2">
                  <c:v>3.266666666666667E-2</c:v>
                </c:pt>
                <c:pt idx="3">
                  <c:v>2.8999999999999998E-2</c:v>
                </c:pt>
                <c:pt idx="4">
                  <c:v>4.4666666666666667E-2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23-415C-BC29-090E22F3E916}"/>
            </c:ext>
          </c:extLst>
        </c:ser>
        <c:ser>
          <c:idx val="5"/>
          <c:order val="5"/>
          <c:tx>
            <c:strRef>
              <c:f>'Peptide #3'!$K$43</c:f>
              <c:strCache>
                <c:ptCount val="1"/>
                <c:pt idx="0">
                  <c:v>C1554-w8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#3'!$S$43:$W$43</c:f>
                <c:numCache>
                  <c:formatCode>General</c:formatCode>
                  <c:ptCount val="5"/>
                  <c:pt idx="0">
                    <c:v>1.8520259177452151E-2</c:v>
                  </c:pt>
                  <c:pt idx="1">
                    <c:v>7.3711147958319999E-3</c:v>
                  </c:pt>
                  <c:pt idx="2">
                    <c:v>8.168231142664828E-2</c:v>
                  </c:pt>
                  <c:pt idx="3">
                    <c:v>1.3114877048604012E-2</c:v>
                  </c:pt>
                  <c:pt idx="4">
                    <c:v>7.1189886922230869E-2</c:v>
                  </c:pt>
                </c:numCache>
              </c:numRef>
            </c:plus>
            <c:minus>
              <c:numRef>
                <c:f>'Peptide #3'!$S$43:$W$43</c:f>
                <c:numCache>
                  <c:formatCode>General</c:formatCode>
                  <c:ptCount val="5"/>
                  <c:pt idx="0">
                    <c:v>1.8520259177452151E-2</c:v>
                  </c:pt>
                  <c:pt idx="1">
                    <c:v>7.3711147958319999E-3</c:v>
                  </c:pt>
                  <c:pt idx="2">
                    <c:v>8.168231142664828E-2</c:v>
                  </c:pt>
                  <c:pt idx="3">
                    <c:v>1.3114877048604012E-2</c:v>
                  </c:pt>
                  <c:pt idx="4">
                    <c:v>7.1189886922230869E-2</c:v>
                  </c:pt>
                </c:numCache>
              </c:numRef>
            </c:minus>
          </c:errBars>
          <c:cat>
            <c:strRef>
              <c:f>'Peptide #3'!$L$37:$P$37</c:f>
              <c:strCache>
                <c:ptCount val="5"/>
                <c:pt idx="0">
                  <c:v>1:512</c:v>
                </c:pt>
                <c:pt idx="1">
                  <c:v>1:256</c:v>
                </c:pt>
                <c:pt idx="2">
                  <c:v>1:128</c:v>
                </c:pt>
                <c:pt idx="3">
                  <c:v>1:64</c:v>
                </c:pt>
                <c:pt idx="4">
                  <c:v>1:32</c:v>
                </c:pt>
              </c:strCache>
            </c:strRef>
          </c:cat>
          <c:val>
            <c:numRef>
              <c:f>'Peptide #3'!$L$43:$P$43</c:f>
              <c:numCache>
                <c:formatCode>0.0000</c:formatCode>
                <c:ptCount val="5"/>
                <c:pt idx="0">
                  <c:v>0.44800000000000001</c:v>
                </c:pt>
                <c:pt idx="1">
                  <c:v>0.52433333333333343</c:v>
                </c:pt>
                <c:pt idx="2">
                  <c:v>0.49099999999999994</c:v>
                </c:pt>
                <c:pt idx="3">
                  <c:v>0.48900000000000005</c:v>
                </c:pt>
                <c:pt idx="4">
                  <c:v>0.51200000000000001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23-415C-BC29-090E22F3E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854456"/>
        <c:axId val="2118859912"/>
      </c:lineChart>
      <c:catAx>
        <c:axId val="2118854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serum dilutions (correct)</a:t>
                </a:r>
              </a:p>
            </c:rich>
          </c:tx>
          <c:layout>
            <c:manualLayout>
              <c:xMode val="edge"/>
              <c:yMode val="edge"/>
              <c:x val="0.31565562043258499"/>
              <c:y val="0.9223719641091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118859912"/>
        <c:crosses val="autoZero"/>
        <c:auto val="1"/>
        <c:lblAlgn val="ctr"/>
        <c:lblOffset val="100"/>
        <c:noMultiLvlLbl val="0"/>
      </c:catAx>
      <c:valAx>
        <c:axId val="2118859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Absorbance</a:t>
                </a:r>
              </a:p>
            </c:rich>
          </c:tx>
          <c:overlay val="0"/>
        </c:title>
        <c:numFmt formatCode="0.0000" sourceLinked="1"/>
        <c:majorTickMark val="out"/>
        <c:minorTickMark val="none"/>
        <c:tickLblPos val="nextTo"/>
        <c:crossAx val="2118854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'Peptide #3'!$Y$16</c:f>
              <c:strCache>
                <c:ptCount val="1"/>
                <c:pt idx="0">
                  <c:v>IgG1</c:v>
                </c:pt>
              </c:strCache>
            </c:strRef>
          </c:tx>
          <c:invertIfNegative val="0"/>
          <c:cat>
            <c:strRef>
              <c:f>'Peptide #3'!$X$17:$X$19</c:f>
              <c:strCache>
                <c:ptCount val="3"/>
                <c:pt idx="0">
                  <c:v>C1551-w8</c:v>
                </c:pt>
                <c:pt idx="1">
                  <c:v>C1553-w8</c:v>
                </c:pt>
                <c:pt idx="2">
                  <c:v>C1554-w8</c:v>
                </c:pt>
              </c:strCache>
            </c:strRef>
          </c:cat>
          <c:val>
            <c:numRef>
              <c:f>'Peptide #3'!$Y$17:$Y$19</c:f>
              <c:numCache>
                <c:formatCode>0.000</c:formatCode>
                <c:ptCount val="3"/>
                <c:pt idx="0">
                  <c:v>0.48599999999999999</c:v>
                </c:pt>
                <c:pt idx="1">
                  <c:v>0.44799999999999995</c:v>
                </c:pt>
                <c:pt idx="2">
                  <c:v>0.61633333333333329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2-4AE4-9B49-718B9290CA63}"/>
            </c:ext>
          </c:extLst>
        </c:ser>
        <c:ser>
          <c:idx val="1"/>
          <c:order val="1"/>
          <c:tx>
            <c:strRef>
              <c:f>'Peptide #3'!$Z$16</c:f>
              <c:strCache>
                <c:ptCount val="1"/>
                <c:pt idx="0">
                  <c:v>IgG2</c:v>
                </c:pt>
              </c:strCache>
            </c:strRef>
          </c:tx>
          <c:invertIfNegative val="0"/>
          <c:cat>
            <c:strRef>
              <c:f>'Peptide #3'!$X$17:$X$19</c:f>
              <c:strCache>
                <c:ptCount val="3"/>
                <c:pt idx="0">
                  <c:v>C1551-w8</c:v>
                </c:pt>
                <c:pt idx="1">
                  <c:v>C1553-w8</c:v>
                </c:pt>
                <c:pt idx="2">
                  <c:v>C1554-w8</c:v>
                </c:pt>
              </c:strCache>
            </c:strRef>
          </c:cat>
          <c:val>
            <c:numRef>
              <c:f>'Peptide #3'!$Z$17:$Z$19</c:f>
              <c:numCache>
                <c:formatCode>0.0000</c:formatCode>
                <c:ptCount val="3"/>
                <c:pt idx="0">
                  <c:v>0.32833333333333331</c:v>
                </c:pt>
                <c:pt idx="1">
                  <c:v>0.21533333333333335</c:v>
                </c:pt>
                <c:pt idx="2">
                  <c:v>0.44800000000000001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2-4AE4-9B49-718B9290C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5102568"/>
        <c:axId val="2135104840"/>
      </c:barChart>
      <c:catAx>
        <c:axId val="2135102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5104840"/>
        <c:crosses val="autoZero"/>
        <c:auto val="1"/>
        <c:lblAlgn val="ctr"/>
        <c:lblOffset val="100"/>
        <c:noMultiLvlLbl val="0"/>
      </c:catAx>
      <c:valAx>
        <c:axId val="213510484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35102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461962</xdr:colOff>
      <xdr:row>12</xdr:row>
      <xdr:rowOff>38100</xdr:rowOff>
    </xdr:from>
    <xdr:to>
      <xdr:col>19</xdr:col>
      <xdr:colOff>95250</xdr:colOff>
      <xdr:row>31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471486</xdr:colOff>
      <xdr:row>43</xdr:row>
      <xdr:rowOff>180975</xdr:rowOff>
    </xdr:from>
    <xdr:to>
      <xdr:col>18</xdr:col>
      <xdr:colOff>123825</xdr:colOff>
      <xdr:row>64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209550</xdr:colOff>
      <xdr:row>19</xdr:row>
      <xdr:rowOff>12700</xdr:rowOff>
    </xdr:from>
    <xdr:to>
      <xdr:col>28</xdr:col>
      <xdr:colOff>69850</xdr:colOff>
      <xdr:row>34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423862</xdr:colOff>
      <xdr:row>12</xdr:row>
      <xdr:rowOff>57150</xdr:rowOff>
    </xdr:from>
    <xdr:to>
      <xdr:col>18</xdr:col>
      <xdr:colOff>304800</xdr:colOff>
      <xdr:row>34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461962</xdr:colOff>
      <xdr:row>44</xdr:row>
      <xdr:rowOff>76200</xdr:rowOff>
    </xdr:from>
    <xdr:to>
      <xdr:col>18</xdr:col>
      <xdr:colOff>323850</xdr:colOff>
      <xdr:row>65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174625</xdr:colOff>
      <xdr:row>21</xdr:row>
      <xdr:rowOff>101600</xdr:rowOff>
    </xdr:from>
    <xdr:to>
      <xdr:col>29</xdr:col>
      <xdr:colOff>34925</xdr:colOff>
      <xdr:row>37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414337</xdr:colOff>
      <xdr:row>12</xdr:row>
      <xdr:rowOff>104775</xdr:rowOff>
    </xdr:from>
    <xdr:to>
      <xdr:col>19</xdr:col>
      <xdr:colOff>1</xdr:colOff>
      <xdr:row>33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385762</xdr:colOff>
      <xdr:row>43</xdr:row>
      <xdr:rowOff>190499</xdr:rowOff>
    </xdr:from>
    <xdr:to>
      <xdr:col>18</xdr:col>
      <xdr:colOff>552450</xdr:colOff>
      <xdr:row>64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225425</xdr:colOff>
      <xdr:row>20</xdr:row>
      <xdr:rowOff>60325</xdr:rowOff>
    </xdr:from>
    <xdr:to>
      <xdr:col>28</xdr:col>
      <xdr:colOff>101600</xdr:colOff>
      <xdr:row>35</xdr:row>
      <xdr:rowOff>149225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80999</xdr:colOff>
      <xdr:row>3</xdr:row>
      <xdr:rowOff>76199</xdr:rowOff>
    </xdr:from>
    <xdr:to>
      <xdr:col>14</xdr:col>
      <xdr:colOff>85725</xdr:colOff>
      <xdr:row>18</xdr:row>
      <xdr:rowOff>180974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A0EC7C3-B5AC-4F82-B79D-882161B038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3</xdr:row>
      <xdr:rowOff>109955</xdr:rowOff>
    </xdr:from>
    <xdr:to>
      <xdr:col>18</xdr:col>
      <xdr:colOff>85744</xdr:colOff>
      <xdr:row>18</xdr:row>
      <xdr:rowOff>133350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546A423-E2BC-448C-86B8-BE1C8002C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76200</xdr:colOff>
      <xdr:row>3</xdr:row>
      <xdr:rowOff>103203</xdr:rowOff>
    </xdr:from>
    <xdr:to>
      <xdr:col>22</xdr:col>
      <xdr:colOff>85744</xdr:colOff>
      <xdr:row>18</xdr:row>
      <xdr:rowOff>142874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5351F7F-6F0C-4F3C-BE2A-A95576BE2A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19050</xdr:colOff>
      <xdr:row>21</xdr:row>
      <xdr:rowOff>19050</xdr:rowOff>
    </xdr:from>
    <xdr:to>
      <xdr:col>14</xdr:col>
      <xdr:colOff>28575</xdr:colOff>
      <xdr:row>35</xdr:row>
      <xdr:rowOff>14287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6AF6F40-AC41-43CA-B928-DF1E2B3CA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57150</xdr:colOff>
      <xdr:row>21</xdr:row>
      <xdr:rowOff>4761</xdr:rowOff>
    </xdr:from>
    <xdr:to>
      <xdr:col>18</xdr:col>
      <xdr:colOff>28575</xdr:colOff>
      <xdr:row>34</xdr:row>
      <xdr:rowOff>180975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6172DF1-D138-4002-9EB7-D3C2E2F7B1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38100</xdr:colOff>
      <xdr:row>21</xdr:row>
      <xdr:rowOff>14286</xdr:rowOff>
    </xdr:from>
    <xdr:to>
      <xdr:col>22</xdr:col>
      <xdr:colOff>19050</xdr:colOff>
      <xdr:row>34</xdr:row>
      <xdr:rowOff>190499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3F42D42-28DB-48B0-BF42-5B752554B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opLeftCell="A58" workbookViewId="0">
      <selection activeCell="D82" sqref="D82"/>
    </sheetView>
  </sheetViews>
  <sheetFormatPr defaultColWidth="8.85546875" defaultRowHeight="15" x14ac:dyDescent="0.25"/>
  <sheetData>
    <row r="1" spans="1:14" s="30" customFormat="1" x14ac:dyDescent="0.25">
      <c r="A1" s="30" t="s">
        <v>9</v>
      </c>
    </row>
    <row r="2" spans="1:14" x14ac:dyDescent="0.25">
      <c r="A2" s="1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</row>
    <row r="3" spans="1:14" x14ac:dyDescent="0.25">
      <c r="A3" s="2" t="s">
        <v>0</v>
      </c>
      <c r="B3" s="3">
        <v>0.16700000000000001</v>
      </c>
      <c r="C3" s="3">
        <v>1.248</v>
      </c>
      <c r="D3" s="3">
        <v>9.0999999999999998E-2</v>
      </c>
      <c r="E3" s="3">
        <v>1.1080000000000001</v>
      </c>
      <c r="F3" s="3">
        <v>0.17599999999999999</v>
      </c>
      <c r="G3" s="3">
        <v>1.226</v>
      </c>
      <c r="H3" s="3">
        <v>8.5000000000000006E-2</v>
      </c>
      <c r="I3" s="3">
        <v>0.97399999999999998</v>
      </c>
      <c r="J3" s="3">
        <v>0.11</v>
      </c>
      <c r="K3" s="3">
        <v>1.0089999999999999</v>
      </c>
      <c r="L3" s="3">
        <v>0.126</v>
      </c>
      <c r="M3" s="3">
        <v>1.151</v>
      </c>
      <c r="N3" s="4" t="s">
        <v>1</v>
      </c>
    </row>
    <row r="4" spans="1:14" x14ac:dyDescent="0.25">
      <c r="A4" s="2" t="s">
        <v>2</v>
      </c>
      <c r="B4" s="3">
        <v>0.19400000000000001</v>
      </c>
      <c r="C4" s="3">
        <v>1.0589999999999999</v>
      </c>
      <c r="D4" s="3">
        <v>8.6999999999999994E-2</v>
      </c>
      <c r="E4" s="3">
        <v>1.0620000000000001</v>
      </c>
      <c r="F4" s="3">
        <v>0.20699999999999999</v>
      </c>
      <c r="G4" s="3">
        <v>1.131</v>
      </c>
      <c r="H4" s="3">
        <v>5.1999999999999998E-2</v>
      </c>
      <c r="I4" s="3">
        <v>0.81899999999999995</v>
      </c>
      <c r="J4" s="3">
        <v>3.5999999999999997E-2</v>
      </c>
      <c r="K4" s="3">
        <v>0.67100000000000004</v>
      </c>
      <c r="L4" s="3">
        <v>7.9000000000000001E-2</v>
      </c>
      <c r="M4" s="3">
        <v>1.0649999999999999</v>
      </c>
      <c r="N4" s="4" t="s">
        <v>1</v>
      </c>
    </row>
    <row r="5" spans="1:14" x14ac:dyDescent="0.25">
      <c r="A5" s="2" t="s">
        <v>3</v>
      </c>
      <c r="B5" s="3">
        <v>0.151</v>
      </c>
      <c r="C5" s="3">
        <v>1.032</v>
      </c>
      <c r="D5" s="3">
        <v>9.5000000000000001E-2</v>
      </c>
      <c r="E5" s="3">
        <v>0.96599999999999997</v>
      </c>
      <c r="F5" s="3">
        <v>0.16700000000000001</v>
      </c>
      <c r="G5" s="3">
        <v>1.0469999999999999</v>
      </c>
      <c r="H5" s="3">
        <v>4.2999999999999997E-2</v>
      </c>
      <c r="I5" s="3">
        <v>0.75800000000000001</v>
      </c>
      <c r="J5" s="3">
        <v>4.2999999999999997E-2</v>
      </c>
      <c r="K5" s="3">
        <v>0.76100000000000001</v>
      </c>
      <c r="L5" s="3">
        <v>6.0999999999999999E-2</v>
      </c>
      <c r="M5" s="3">
        <v>1.278</v>
      </c>
      <c r="N5" s="4" t="s">
        <v>1</v>
      </c>
    </row>
    <row r="6" spans="1:14" x14ac:dyDescent="0.25">
      <c r="A6" s="2" t="s">
        <v>4</v>
      </c>
      <c r="B6" s="3">
        <v>9.6000000000000002E-2</v>
      </c>
      <c r="C6" s="3">
        <v>1.1319999999999999</v>
      </c>
      <c r="D6" s="3">
        <v>3.5999999999999997E-2</v>
      </c>
      <c r="E6" s="3">
        <v>0.91</v>
      </c>
      <c r="F6" s="3">
        <v>0.13900000000000001</v>
      </c>
      <c r="G6" s="3">
        <v>1.0449999999999999</v>
      </c>
      <c r="H6" s="3">
        <v>5.1999999999999998E-2</v>
      </c>
      <c r="I6" s="3">
        <v>0.80300000000000005</v>
      </c>
      <c r="J6" s="3">
        <v>2.9000000000000001E-2</v>
      </c>
      <c r="K6" s="3">
        <v>0.628</v>
      </c>
      <c r="L6" s="3">
        <v>7.6999999999999999E-2</v>
      </c>
      <c r="M6" s="3">
        <v>1.1990000000000001</v>
      </c>
      <c r="N6" s="4" t="s">
        <v>1</v>
      </c>
    </row>
    <row r="7" spans="1:14" x14ac:dyDescent="0.25">
      <c r="A7" s="2" t="s">
        <v>5</v>
      </c>
      <c r="B7" s="3">
        <v>9.6000000000000002E-2</v>
      </c>
      <c r="C7" s="3">
        <v>1.0109999999999999</v>
      </c>
      <c r="D7" s="3">
        <v>7.6999999999999999E-2</v>
      </c>
      <c r="E7" s="3">
        <v>0.94599999999999995</v>
      </c>
      <c r="F7" s="3">
        <v>0.13400000000000001</v>
      </c>
      <c r="G7" s="3">
        <v>1.077</v>
      </c>
      <c r="H7" s="3">
        <v>3.2000000000000001E-2</v>
      </c>
      <c r="I7" s="3">
        <v>0.63800000000000001</v>
      </c>
      <c r="J7" s="3">
        <v>2.8000000000000001E-2</v>
      </c>
      <c r="K7" s="3">
        <v>0.54200000000000004</v>
      </c>
      <c r="L7" s="3">
        <v>4.1000000000000002E-2</v>
      </c>
      <c r="M7" s="3">
        <v>1.0469999999999999</v>
      </c>
      <c r="N7" s="4" t="s">
        <v>1</v>
      </c>
    </row>
    <row r="8" spans="1:14" x14ac:dyDescent="0.25">
      <c r="A8" s="2" t="s">
        <v>6</v>
      </c>
      <c r="B8" s="3">
        <v>0.13300000000000001</v>
      </c>
      <c r="C8" s="3">
        <v>1.0009999999999999</v>
      </c>
      <c r="D8" s="3">
        <v>6.9000000000000006E-2</v>
      </c>
      <c r="E8" s="3">
        <v>1.06</v>
      </c>
      <c r="F8" s="3">
        <v>0.125</v>
      </c>
      <c r="G8" s="3">
        <v>1.228</v>
      </c>
      <c r="H8" s="3">
        <v>3.2000000000000001E-2</v>
      </c>
      <c r="I8" s="3">
        <v>0.629</v>
      </c>
      <c r="J8" s="3">
        <v>2.1999999999999999E-2</v>
      </c>
      <c r="K8" s="3">
        <v>0.53800000000000003</v>
      </c>
      <c r="L8" s="3">
        <v>6.0999999999999999E-2</v>
      </c>
      <c r="M8" s="3">
        <v>1.1890000000000001</v>
      </c>
      <c r="N8" s="4" t="s">
        <v>1</v>
      </c>
    </row>
    <row r="9" spans="1:14" x14ac:dyDescent="0.25">
      <c r="A9" s="2" t="s">
        <v>7</v>
      </c>
      <c r="B9" s="3">
        <v>9.4E-2</v>
      </c>
      <c r="C9" s="3">
        <v>0.97199999999999998</v>
      </c>
      <c r="D9" s="3">
        <v>3.6999999999999998E-2</v>
      </c>
      <c r="E9" s="3">
        <v>0.86199999999999999</v>
      </c>
      <c r="F9" s="3">
        <v>6.5000000000000002E-2</v>
      </c>
      <c r="G9" s="3">
        <v>1.127</v>
      </c>
      <c r="H9" s="3">
        <v>3.7999999999999999E-2</v>
      </c>
      <c r="I9" s="3">
        <v>0.623</v>
      </c>
      <c r="J9" s="3">
        <v>2.8000000000000001E-2</v>
      </c>
      <c r="K9" s="3">
        <v>0.69799999999999995</v>
      </c>
      <c r="L9" s="3">
        <v>4.2000000000000003E-2</v>
      </c>
      <c r="M9" s="3">
        <v>1.179</v>
      </c>
      <c r="N9" s="4" t="s">
        <v>1</v>
      </c>
    </row>
    <row r="10" spans="1:14" x14ac:dyDescent="0.25">
      <c r="A10" s="2" t="s">
        <v>8</v>
      </c>
      <c r="B10" s="3">
        <v>0.10100000000000001</v>
      </c>
      <c r="C10" s="3">
        <v>0.96399999999999997</v>
      </c>
      <c r="D10" s="3">
        <v>0.05</v>
      </c>
      <c r="E10" s="3">
        <v>0.88900000000000001</v>
      </c>
      <c r="F10" s="3">
        <v>8.4000000000000005E-2</v>
      </c>
      <c r="G10" s="3">
        <v>1.1990000000000001</v>
      </c>
      <c r="H10" s="3"/>
      <c r="I10" s="3"/>
      <c r="J10" s="3"/>
      <c r="K10" s="5">
        <v>0</v>
      </c>
      <c r="L10" s="5">
        <v>0</v>
      </c>
      <c r="M10" s="5">
        <v>1E-3</v>
      </c>
      <c r="N10" s="4" t="s">
        <v>1</v>
      </c>
    </row>
    <row r="12" spans="1:14" x14ac:dyDescent="0.25">
      <c r="A12" s="30" t="s">
        <v>10</v>
      </c>
    </row>
    <row r="13" spans="1:14" x14ac:dyDescent="0.25">
      <c r="A13" s="7"/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8">
        <v>6</v>
      </c>
      <c r="H13" s="8">
        <v>7</v>
      </c>
      <c r="I13" s="8">
        <v>8</v>
      </c>
      <c r="J13" s="8">
        <v>9</v>
      </c>
      <c r="K13" s="8">
        <v>10</v>
      </c>
      <c r="L13" s="8">
        <v>11</v>
      </c>
      <c r="M13" s="8">
        <v>12</v>
      </c>
      <c r="N13" s="6"/>
    </row>
    <row r="14" spans="1:14" x14ac:dyDescent="0.25">
      <c r="A14" s="8" t="s">
        <v>0</v>
      </c>
      <c r="B14" s="9">
        <v>4.7E-2</v>
      </c>
      <c r="C14" s="9">
        <v>0.71899999999999997</v>
      </c>
      <c r="D14" s="9">
        <v>0.06</v>
      </c>
      <c r="E14" s="9">
        <v>0.79200000000000004</v>
      </c>
      <c r="F14" s="9">
        <v>6.9000000000000006E-2</v>
      </c>
      <c r="G14" s="9">
        <v>0.78500000000000003</v>
      </c>
      <c r="H14" s="9">
        <v>4.1000000000000002E-2</v>
      </c>
      <c r="I14" s="9">
        <v>0.65300000000000002</v>
      </c>
      <c r="J14" s="9">
        <v>4.5999999999999999E-2</v>
      </c>
      <c r="K14" s="9">
        <v>0.627</v>
      </c>
      <c r="L14" s="9">
        <v>4.2999999999999997E-2</v>
      </c>
      <c r="M14" s="9">
        <v>0.80600000000000005</v>
      </c>
      <c r="N14" s="10" t="s">
        <v>1</v>
      </c>
    </row>
    <row r="15" spans="1:14" x14ac:dyDescent="0.25">
      <c r="A15" s="8" t="s">
        <v>2</v>
      </c>
      <c r="B15" s="9">
        <v>4.7E-2</v>
      </c>
      <c r="C15" s="9">
        <v>0.72699999999999998</v>
      </c>
      <c r="D15" s="9">
        <v>0.04</v>
      </c>
      <c r="E15" s="9">
        <v>0.75700000000000001</v>
      </c>
      <c r="F15" s="9">
        <v>5.7000000000000002E-2</v>
      </c>
      <c r="G15" s="9">
        <v>0.755</v>
      </c>
      <c r="H15" s="9">
        <v>1.6E-2</v>
      </c>
      <c r="I15" s="9">
        <v>0.6</v>
      </c>
      <c r="J15" s="9">
        <v>1.9E-2</v>
      </c>
      <c r="K15" s="9">
        <v>0.433</v>
      </c>
      <c r="L15" s="9">
        <v>1.6E-2</v>
      </c>
      <c r="M15" s="9">
        <v>0.745</v>
      </c>
      <c r="N15" s="10" t="s">
        <v>1</v>
      </c>
    </row>
    <row r="16" spans="1:14" x14ac:dyDescent="0.25">
      <c r="A16" s="8" t="s">
        <v>3</v>
      </c>
      <c r="B16" s="9">
        <v>5.1999999999999998E-2</v>
      </c>
      <c r="C16" s="9">
        <v>0.65200000000000002</v>
      </c>
      <c r="D16" s="9">
        <v>4.2999999999999997E-2</v>
      </c>
      <c r="E16" s="9">
        <v>0.64600000000000002</v>
      </c>
      <c r="F16" s="9">
        <v>4.8000000000000001E-2</v>
      </c>
      <c r="G16" s="9">
        <v>0.754</v>
      </c>
      <c r="H16" s="9">
        <v>1.7000000000000001E-2</v>
      </c>
      <c r="I16" s="9">
        <v>0.56699999999999995</v>
      </c>
      <c r="J16" s="9">
        <v>2.5999999999999999E-2</v>
      </c>
      <c r="K16" s="9">
        <v>0.433</v>
      </c>
      <c r="L16" s="9">
        <v>2.1999999999999999E-2</v>
      </c>
      <c r="M16" s="9">
        <v>0.754</v>
      </c>
      <c r="N16" s="10" t="s">
        <v>1</v>
      </c>
    </row>
    <row r="17" spans="1:14" x14ac:dyDescent="0.25">
      <c r="A17" s="8" t="s">
        <v>4</v>
      </c>
      <c r="B17" s="9">
        <v>5.1999999999999998E-2</v>
      </c>
      <c r="C17" s="9">
        <v>0.52</v>
      </c>
      <c r="D17" s="9">
        <v>3.6999999999999998E-2</v>
      </c>
      <c r="E17" s="9">
        <v>0.55100000000000005</v>
      </c>
      <c r="F17" s="9">
        <v>3.7999999999999999E-2</v>
      </c>
      <c r="G17" s="9">
        <v>0.80400000000000005</v>
      </c>
      <c r="H17" s="9">
        <v>2.1000000000000001E-2</v>
      </c>
      <c r="I17" s="9">
        <v>0.59599999999999997</v>
      </c>
      <c r="J17" s="9">
        <v>1.4999999999999999E-2</v>
      </c>
      <c r="K17" s="9">
        <v>0.52900000000000003</v>
      </c>
      <c r="L17" s="9">
        <v>2.7E-2</v>
      </c>
      <c r="M17" s="9">
        <v>0.76500000000000001</v>
      </c>
      <c r="N17" s="10" t="s">
        <v>1</v>
      </c>
    </row>
    <row r="18" spans="1:14" x14ac:dyDescent="0.25">
      <c r="A18" s="8" t="s">
        <v>5</v>
      </c>
      <c r="B18" s="9">
        <v>3.3000000000000002E-2</v>
      </c>
      <c r="C18" s="9">
        <v>0.57499999999999996</v>
      </c>
      <c r="D18" s="9">
        <v>2.7E-2</v>
      </c>
      <c r="E18" s="9">
        <v>0.69899999999999995</v>
      </c>
      <c r="F18" s="9">
        <v>3.5000000000000003E-2</v>
      </c>
      <c r="G18" s="9">
        <v>0.82899999999999996</v>
      </c>
      <c r="H18" s="9">
        <v>1.6E-2</v>
      </c>
      <c r="I18" s="9">
        <v>0.49399999999999999</v>
      </c>
      <c r="J18" s="9">
        <v>7.0000000000000001E-3</v>
      </c>
      <c r="K18" s="9">
        <v>0.35399999999999998</v>
      </c>
      <c r="L18" s="9">
        <v>1.9E-2</v>
      </c>
      <c r="M18" s="9">
        <v>0.62</v>
      </c>
      <c r="N18" s="10" t="s">
        <v>1</v>
      </c>
    </row>
    <row r="19" spans="1:14" x14ac:dyDescent="0.25">
      <c r="A19" s="8" t="s">
        <v>6</v>
      </c>
      <c r="B19" s="9">
        <v>3.6999999999999998E-2</v>
      </c>
      <c r="C19" s="9">
        <v>0.623</v>
      </c>
      <c r="D19" s="9">
        <v>3.6999999999999998E-2</v>
      </c>
      <c r="E19" s="9">
        <v>0.59</v>
      </c>
      <c r="F19" s="9">
        <v>4.1000000000000002E-2</v>
      </c>
      <c r="G19" s="9">
        <v>0.83</v>
      </c>
      <c r="H19" s="9">
        <v>1.7000000000000001E-2</v>
      </c>
      <c r="I19" s="9">
        <v>0.52900000000000003</v>
      </c>
      <c r="J19" s="9">
        <v>1.7999999999999999E-2</v>
      </c>
      <c r="K19" s="9">
        <v>0.33</v>
      </c>
      <c r="L19" s="9">
        <v>1.6E-2</v>
      </c>
      <c r="M19" s="9">
        <v>0.66900000000000004</v>
      </c>
      <c r="N19" s="10" t="s">
        <v>1</v>
      </c>
    </row>
    <row r="20" spans="1:14" x14ac:dyDescent="0.25">
      <c r="A20" s="8" t="s">
        <v>7</v>
      </c>
      <c r="B20" s="9">
        <v>5.0999999999999997E-2</v>
      </c>
      <c r="C20" s="9">
        <v>0.59699999999999998</v>
      </c>
      <c r="D20" s="9">
        <v>2.8000000000000001E-2</v>
      </c>
      <c r="E20" s="9">
        <v>0.59699999999999998</v>
      </c>
      <c r="F20" s="9">
        <v>0.04</v>
      </c>
      <c r="G20" s="9">
        <v>0.72099999999999997</v>
      </c>
      <c r="H20" s="9">
        <v>2.9000000000000001E-2</v>
      </c>
      <c r="I20" s="9">
        <v>0.54500000000000004</v>
      </c>
      <c r="J20" s="9">
        <v>1.4E-2</v>
      </c>
      <c r="K20" s="9">
        <v>0.39300000000000002</v>
      </c>
      <c r="L20" s="9">
        <v>2.8000000000000001E-2</v>
      </c>
      <c r="M20" s="9">
        <v>0.621</v>
      </c>
      <c r="N20" s="10" t="s">
        <v>1</v>
      </c>
    </row>
    <row r="21" spans="1:14" x14ac:dyDescent="0.25">
      <c r="A21" s="8" t="s">
        <v>8</v>
      </c>
      <c r="B21" s="9">
        <v>3.5999999999999997E-2</v>
      </c>
      <c r="C21" s="9">
        <v>0.64</v>
      </c>
      <c r="D21" s="9">
        <v>3.3000000000000002E-2</v>
      </c>
      <c r="E21" s="9">
        <v>0.48499999999999999</v>
      </c>
      <c r="F21" s="9">
        <v>3.5000000000000003E-2</v>
      </c>
      <c r="G21" s="9">
        <v>0.76300000000000001</v>
      </c>
      <c r="H21" s="9"/>
      <c r="I21" s="9"/>
      <c r="J21" s="9"/>
      <c r="K21" s="11">
        <v>0</v>
      </c>
      <c r="L21" s="11">
        <v>0</v>
      </c>
      <c r="M21" s="11">
        <v>-1E-3</v>
      </c>
      <c r="N21" s="10" t="s">
        <v>1</v>
      </c>
    </row>
    <row r="23" spans="1:14" x14ac:dyDescent="0.25">
      <c r="A23" s="30" t="s">
        <v>11</v>
      </c>
    </row>
    <row r="24" spans="1:14" x14ac:dyDescent="0.25">
      <c r="A24" s="13"/>
      <c r="B24" s="14">
        <v>1</v>
      </c>
      <c r="C24" s="14">
        <v>2</v>
      </c>
      <c r="D24" s="14">
        <v>3</v>
      </c>
      <c r="E24" s="14">
        <v>4</v>
      </c>
      <c r="F24" s="14">
        <v>5</v>
      </c>
      <c r="G24" s="14">
        <v>6</v>
      </c>
      <c r="H24" s="14">
        <v>7</v>
      </c>
      <c r="I24" s="14">
        <v>8</v>
      </c>
      <c r="J24" s="14">
        <v>9</v>
      </c>
      <c r="K24" s="14">
        <v>10</v>
      </c>
      <c r="L24" s="14">
        <v>11</v>
      </c>
      <c r="M24" s="14">
        <v>12</v>
      </c>
      <c r="N24" s="12"/>
    </row>
    <row r="25" spans="1:14" x14ac:dyDescent="0.25">
      <c r="A25" s="14" t="s">
        <v>0</v>
      </c>
      <c r="B25" s="15">
        <v>7.6999999999999999E-2</v>
      </c>
      <c r="C25" s="15">
        <v>0.66500000000000004</v>
      </c>
      <c r="D25" s="15">
        <v>7.4999999999999997E-2</v>
      </c>
      <c r="E25" s="15">
        <v>0.66300000000000003</v>
      </c>
      <c r="F25" s="15">
        <v>0.10199999999999999</v>
      </c>
      <c r="G25" s="15">
        <v>0.66700000000000004</v>
      </c>
      <c r="H25" s="15">
        <v>3.7999999999999999E-2</v>
      </c>
      <c r="I25" s="15">
        <v>0.64200000000000002</v>
      </c>
      <c r="J25" s="15">
        <v>5.8999999999999997E-2</v>
      </c>
      <c r="K25" s="15">
        <v>0.623</v>
      </c>
      <c r="L25" s="15">
        <v>6.5000000000000002E-2</v>
      </c>
      <c r="M25" s="15">
        <v>0.68500000000000005</v>
      </c>
      <c r="N25" s="16" t="s">
        <v>1</v>
      </c>
    </row>
    <row r="26" spans="1:14" x14ac:dyDescent="0.25">
      <c r="A26" s="14" t="s">
        <v>2</v>
      </c>
      <c r="B26" s="15">
        <v>0.09</v>
      </c>
      <c r="C26" s="15">
        <v>0.60799999999999998</v>
      </c>
      <c r="D26" s="15">
        <v>7.0000000000000007E-2</v>
      </c>
      <c r="E26" s="15">
        <v>0.54400000000000004</v>
      </c>
      <c r="F26" s="15">
        <v>8.5999999999999993E-2</v>
      </c>
      <c r="G26" s="15">
        <v>0.625</v>
      </c>
      <c r="H26" s="15">
        <v>0.03</v>
      </c>
      <c r="I26" s="15">
        <v>0.49099999999999999</v>
      </c>
      <c r="J26" s="15">
        <v>2.8000000000000001E-2</v>
      </c>
      <c r="K26" s="15">
        <v>0.53700000000000003</v>
      </c>
      <c r="L26" s="15">
        <v>3.9E-2</v>
      </c>
      <c r="M26" s="15">
        <v>0.68</v>
      </c>
      <c r="N26" s="16" t="s">
        <v>1</v>
      </c>
    </row>
    <row r="27" spans="1:14" x14ac:dyDescent="0.25">
      <c r="A27" s="14" t="s">
        <v>3</v>
      </c>
      <c r="B27" s="15">
        <v>7.3999999999999996E-2</v>
      </c>
      <c r="C27" s="15">
        <v>0.59499999999999997</v>
      </c>
      <c r="D27" s="15">
        <v>7.6999999999999999E-2</v>
      </c>
      <c r="E27" s="15">
        <v>0.55900000000000005</v>
      </c>
      <c r="F27" s="15">
        <v>9.5000000000000001E-2</v>
      </c>
      <c r="G27" s="15">
        <v>0.54900000000000004</v>
      </c>
      <c r="H27" s="15">
        <v>3.4000000000000002E-2</v>
      </c>
      <c r="I27" s="15">
        <v>0.51200000000000001</v>
      </c>
      <c r="J27" s="15">
        <v>0.03</v>
      </c>
      <c r="K27" s="15">
        <v>0.51200000000000001</v>
      </c>
      <c r="L27" s="15">
        <v>3.4000000000000002E-2</v>
      </c>
      <c r="M27" s="15">
        <v>0.70399999999999996</v>
      </c>
      <c r="N27" s="16" t="s">
        <v>1</v>
      </c>
    </row>
    <row r="28" spans="1:14" x14ac:dyDescent="0.25">
      <c r="A28" s="14" t="s">
        <v>4</v>
      </c>
      <c r="B28" s="15">
        <v>5.7000000000000002E-2</v>
      </c>
      <c r="C28" s="15">
        <v>0.52300000000000002</v>
      </c>
      <c r="D28" s="15">
        <v>4.8000000000000001E-2</v>
      </c>
      <c r="E28" s="15">
        <v>0.51500000000000001</v>
      </c>
      <c r="F28" s="15">
        <v>5.1999999999999998E-2</v>
      </c>
      <c r="G28" s="15">
        <v>0.63200000000000001</v>
      </c>
      <c r="H28" s="15">
        <v>3.9E-2</v>
      </c>
      <c r="I28" s="15">
        <v>0.48599999999999999</v>
      </c>
      <c r="J28" s="15">
        <v>2.1000000000000001E-2</v>
      </c>
      <c r="K28" s="15">
        <v>0.47299999999999998</v>
      </c>
      <c r="L28" s="15">
        <v>2.9000000000000001E-2</v>
      </c>
      <c r="M28" s="15">
        <v>0.69499999999999995</v>
      </c>
      <c r="N28" s="16" t="s">
        <v>1</v>
      </c>
    </row>
    <row r="29" spans="1:14" x14ac:dyDescent="0.25">
      <c r="A29" s="14" t="s">
        <v>5</v>
      </c>
      <c r="B29" s="15">
        <v>0.06</v>
      </c>
      <c r="C29" s="15">
        <v>0.60199999999999998</v>
      </c>
      <c r="D29" s="15">
        <v>4.2999999999999997E-2</v>
      </c>
      <c r="E29" s="15">
        <v>0.54500000000000004</v>
      </c>
      <c r="F29" s="15">
        <v>4.7E-2</v>
      </c>
      <c r="G29" s="15">
        <v>0.59899999999999998</v>
      </c>
      <c r="H29" s="15">
        <v>2.1999999999999999E-2</v>
      </c>
      <c r="I29" s="15">
        <v>0.47699999999999998</v>
      </c>
      <c r="J29" s="15">
        <v>1.2999999999999999E-2</v>
      </c>
      <c r="K29" s="15">
        <v>0.41</v>
      </c>
      <c r="L29" s="15">
        <v>2.3E-2</v>
      </c>
      <c r="M29" s="15">
        <v>0.59099999999999997</v>
      </c>
      <c r="N29" s="16" t="s">
        <v>1</v>
      </c>
    </row>
    <row r="30" spans="1:14" x14ac:dyDescent="0.25">
      <c r="A30" s="14" t="s">
        <v>6</v>
      </c>
      <c r="B30" s="15">
        <v>6.8000000000000005E-2</v>
      </c>
      <c r="C30" s="15">
        <v>0.59899999999999998</v>
      </c>
      <c r="D30" s="15">
        <v>4.2999999999999997E-2</v>
      </c>
      <c r="E30" s="15">
        <v>0.56399999999999995</v>
      </c>
      <c r="F30" s="15">
        <v>5.2999999999999999E-2</v>
      </c>
      <c r="G30" s="15">
        <v>0.59399999999999997</v>
      </c>
      <c r="H30" s="15">
        <v>2.1999999999999999E-2</v>
      </c>
      <c r="I30" s="15">
        <v>0.497</v>
      </c>
      <c r="J30" s="15">
        <v>0.02</v>
      </c>
      <c r="K30" s="15">
        <v>0.44600000000000001</v>
      </c>
      <c r="L30" s="15">
        <v>2.1000000000000001E-2</v>
      </c>
      <c r="M30" s="15">
        <v>0.629</v>
      </c>
      <c r="N30" s="16" t="s">
        <v>1</v>
      </c>
    </row>
    <row r="31" spans="1:14" x14ac:dyDescent="0.25">
      <c r="A31" s="14" t="s">
        <v>7</v>
      </c>
      <c r="B31" s="15">
        <v>4.3999999999999997E-2</v>
      </c>
      <c r="C31" s="15">
        <v>0.56699999999999995</v>
      </c>
      <c r="D31" s="15">
        <v>3.4000000000000002E-2</v>
      </c>
      <c r="E31" s="15">
        <v>0.52900000000000003</v>
      </c>
      <c r="F31" s="15">
        <v>4.8000000000000001E-2</v>
      </c>
      <c r="G31" s="15">
        <v>0.61899999999999999</v>
      </c>
      <c r="H31" s="15">
        <v>1.9E-2</v>
      </c>
      <c r="I31" s="15">
        <v>0.48399999999999999</v>
      </c>
      <c r="J31" s="15">
        <v>1.4999999999999999E-2</v>
      </c>
      <c r="K31" s="15">
        <v>0.48799999999999999</v>
      </c>
      <c r="L31" s="15">
        <v>3.2000000000000001E-2</v>
      </c>
      <c r="M31" s="15">
        <v>0.629</v>
      </c>
      <c r="N31" s="16" t="s">
        <v>1</v>
      </c>
    </row>
    <row r="32" spans="1:14" x14ac:dyDescent="0.25">
      <c r="A32" s="14" t="s">
        <v>8</v>
      </c>
      <c r="B32" s="15">
        <v>5.0999999999999997E-2</v>
      </c>
      <c r="C32" s="15">
        <v>0.59</v>
      </c>
      <c r="D32" s="15">
        <v>4.5999999999999999E-2</v>
      </c>
      <c r="E32" s="15">
        <v>0.54400000000000004</v>
      </c>
      <c r="F32" s="15">
        <v>4.4999999999999998E-2</v>
      </c>
      <c r="G32" s="15">
        <v>0.67</v>
      </c>
      <c r="H32" s="15"/>
      <c r="I32" s="15"/>
      <c r="J32" s="15"/>
      <c r="K32" s="17">
        <v>-1E-3</v>
      </c>
      <c r="L32" s="17">
        <v>-1E-3</v>
      </c>
      <c r="M32" s="17">
        <v>1E-3</v>
      </c>
      <c r="N32" s="16" t="s">
        <v>1</v>
      </c>
    </row>
    <row r="34" spans="1:14" x14ac:dyDescent="0.25">
      <c r="A34" s="30" t="s">
        <v>12</v>
      </c>
    </row>
    <row r="35" spans="1:14" x14ac:dyDescent="0.25">
      <c r="A35" s="19"/>
      <c r="B35" s="20">
        <v>1</v>
      </c>
      <c r="C35" s="20">
        <v>2</v>
      </c>
      <c r="D35" s="20">
        <v>3</v>
      </c>
      <c r="E35" s="20">
        <v>4</v>
      </c>
      <c r="F35" s="20">
        <v>5</v>
      </c>
      <c r="G35" s="20">
        <v>6</v>
      </c>
      <c r="H35" s="20">
        <v>7</v>
      </c>
      <c r="I35" s="20">
        <v>8</v>
      </c>
      <c r="J35" s="20">
        <v>9</v>
      </c>
      <c r="K35" s="20">
        <v>10</v>
      </c>
      <c r="L35" s="20">
        <v>11</v>
      </c>
      <c r="M35" s="20">
        <v>12</v>
      </c>
      <c r="N35" s="18"/>
    </row>
    <row r="36" spans="1:14" x14ac:dyDescent="0.25">
      <c r="A36" s="20" t="s">
        <v>0</v>
      </c>
      <c r="B36" s="21">
        <v>5.5E-2</v>
      </c>
      <c r="C36" s="21">
        <v>0.97499999999999998</v>
      </c>
      <c r="D36" s="21">
        <v>0.03</v>
      </c>
      <c r="E36" s="21">
        <v>0.85799999999999998</v>
      </c>
      <c r="F36" s="21">
        <v>6.3E-2</v>
      </c>
      <c r="G36" s="21">
        <v>0.92600000000000005</v>
      </c>
      <c r="H36" s="21">
        <v>2.8000000000000001E-2</v>
      </c>
      <c r="I36" s="21">
        <v>0.68</v>
      </c>
      <c r="J36" s="21">
        <v>3.3000000000000002E-2</v>
      </c>
      <c r="K36" s="21">
        <v>0.68200000000000005</v>
      </c>
      <c r="L36" s="21">
        <v>4.3999999999999997E-2</v>
      </c>
      <c r="M36" s="21">
        <v>0.99399999999999999</v>
      </c>
      <c r="N36" s="22" t="s">
        <v>1</v>
      </c>
    </row>
    <row r="37" spans="1:14" x14ac:dyDescent="0.25">
      <c r="A37" s="20" t="s">
        <v>2</v>
      </c>
      <c r="B37" s="21">
        <v>5.2999999999999999E-2</v>
      </c>
      <c r="C37" s="21">
        <v>0.80400000000000005</v>
      </c>
      <c r="D37" s="21">
        <v>3.7999999999999999E-2</v>
      </c>
      <c r="E37" s="21">
        <v>0.63500000000000001</v>
      </c>
      <c r="F37" s="21">
        <v>4.7E-2</v>
      </c>
      <c r="G37" s="21">
        <v>0.96299999999999997</v>
      </c>
      <c r="H37" s="21">
        <v>1.4999999999999999E-2</v>
      </c>
      <c r="I37" s="21">
        <v>0.46700000000000003</v>
      </c>
      <c r="J37" s="21">
        <v>1.7999999999999999E-2</v>
      </c>
      <c r="K37" s="21">
        <v>0.32500000000000001</v>
      </c>
      <c r="L37" s="21">
        <v>4.3999999999999997E-2</v>
      </c>
      <c r="M37" s="21">
        <v>0.83199999999999996</v>
      </c>
      <c r="N37" s="22" t="s">
        <v>1</v>
      </c>
    </row>
    <row r="38" spans="1:14" x14ac:dyDescent="0.25">
      <c r="A38" s="20" t="s">
        <v>3</v>
      </c>
      <c r="B38" s="21">
        <v>6.2E-2</v>
      </c>
      <c r="C38" s="21">
        <v>0.77800000000000002</v>
      </c>
      <c r="D38" s="21">
        <v>3.5999999999999997E-2</v>
      </c>
      <c r="E38" s="21">
        <v>0.67200000000000004</v>
      </c>
      <c r="F38" s="21">
        <v>5.1999999999999998E-2</v>
      </c>
      <c r="G38" s="21">
        <v>0.88900000000000001</v>
      </c>
      <c r="H38" s="21">
        <v>3.5999999999999997E-2</v>
      </c>
      <c r="I38" s="21">
        <v>0.372</v>
      </c>
      <c r="J38" s="21">
        <v>3.6999999999999998E-2</v>
      </c>
      <c r="K38" s="21">
        <v>0.378</v>
      </c>
      <c r="L38" s="21">
        <v>5.7000000000000002E-2</v>
      </c>
      <c r="M38" s="21">
        <v>0.80100000000000005</v>
      </c>
      <c r="N38" s="22" t="s">
        <v>1</v>
      </c>
    </row>
    <row r="39" spans="1:14" x14ac:dyDescent="0.25">
      <c r="A39" s="20" t="s">
        <v>4</v>
      </c>
      <c r="B39" s="21">
        <v>3.3000000000000002E-2</v>
      </c>
      <c r="C39" s="21">
        <v>0.66</v>
      </c>
      <c r="D39" s="21">
        <v>2.4E-2</v>
      </c>
      <c r="E39" s="21">
        <v>0.58399999999999996</v>
      </c>
      <c r="F39" s="21">
        <v>0.05</v>
      </c>
      <c r="G39" s="21">
        <v>1.018</v>
      </c>
      <c r="H39" s="21">
        <v>4.2999999999999997E-2</v>
      </c>
      <c r="I39" s="21">
        <v>0.54</v>
      </c>
      <c r="J39" s="21">
        <v>4.3999999999999997E-2</v>
      </c>
      <c r="K39" s="21">
        <v>0.39900000000000002</v>
      </c>
      <c r="L39" s="21">
        <v>3.1E-2</v>
      </c>
      <c r="M39" s="21">
        <v>0.84099999999999997</v>
      </c>
      <c r="N39" s="22" t="s">
        <v>1</v>
      </c>
    </row>
    <row r="40" spans="1:14" x14ac:dyDescent="0.25">
      <c r="A40" s="20" t="s">
        <v>5</v>
      </c>
      <c r="B40" s="21">
        <v>0.05</v>
      </c>
      <c r="C40" s="21">
        <v>0.85699999999999998</v>
      </c>
      <c r="D40" s="21">
        <v>2.7E-2</v>
      </c>
      <c r="E40" s="21">
        <v>0.72199999999999998</v>
      </c>
      <c r="F40" s="21">
        <v>2.5999999999999999E-2</v>
      </c>
      <c r="G40" s="21">
        <v>1.0249999999999999</v>
      </c>
      <c r="H40" s="21">
        <v>2.5000000000000001E-2</v>
      </c>
      <c r="I40" s="21">
        <v>0.26900000000000002</v>
      </c>
      <c r="J40" s="21">
        <v>3.1E-2</v>
      </c>
      <c r="K40" s="21">
        <v>0.22900000000000001</v>
      </c>
      <c r="L40" s="21">
        <v>2.1999999999999999E-2</v>
      </c>
      <c r="M40" s="21">
        <v>0.86599999999999999</v>
      </c>
      <c r="N40" s="22" t="s">
        <v>1</v>
      </c>
    </row>
    <row r="41" spans="1:14" x14ac:dyDescent="0.25">
      <c r="A41" s="20" t="s">
        <v>6</v>
      </c>
      <c r="B41" s="21">
        <v>5.2999999999999999E-2</v>
      </c>
      <c r="C41" s="21">
        <v>0.77800000000000002</v>
      </c>
      <c r="D41" s="21">
        <v>0.03</v>
      </c>
      <c r="E41" s="21">
        <v>0.71</v>
      </c>
      <c r="F41" s="21">
        <v>0.05</v>
      </c>
      <c r="G41" s="21">
        <v>1.03</v>
      </c>
      <c r="H41" s="21">
        <v>2.7E-2</v>
      </c>
      <c r="I41" s="21">
        <v>0.38200000000000001</v>
      </c>
      <c r="J41" s="21">
        <v>2.3E-2</v>
      </c>
      <c r="K41" s="21">
        <v>0.23100000000000001</v>
      </c>
      <c r="L41" s="21">
        <v>3.9E-2</v>
      </c>
      <c r="M41" s="21">
        <v>0.76700000000000002</v>
      </c>
      <c r="N41" s="22" t="s">
        <v>1</v>
      </c>
    </row>
    <row r="42" spans="1:14" x14ac:dyDescent="0.25">
      <c r="A42" s="20" t="s">
        <v>7</v>
      </c>
      <c r="B42" s="21">
        <v>4.2999999999999997E-2</v>
      </c>
      <c r="C42" s="21">
        <v>0.57299999999999995</v>
      </c>
      <c r="D42" s="21">
        <v>2.3E-2</v>
      </c>
      <c r="E42" s="21">
        <v>0.6</v>
      </c>
      <c r="F42" s="21">
        <v>4.1000000000000002E-2</v>
      </c>
      <c r="G42" s="21">
        <v>0.89600000000000002</v>
      </c>
      <c r="H42" s="21">
        <v>0.02</v>
      </c>
      <c r="I42" s="21">
        <v>0.39500000000000002</v>
      </c>
      <c r="J42" s="21">
        <v>2.1000000000000001E-2</v>
      </c>
      <c r="K42" s="21">
        <v>0.251</v>
      </c>
      <c r="L42" s="21">
        <v>3.3000000000000002E-2</v>
      </c>
      <c r="M42" s="21">
        <v>0.77600000000000002</v>
      </c>
      <c r="N42" s="22" t="s">
        <v>1</v>
      </c>
    </row>
    <row r="43" spans="1:14" x14ac:dyDescent="0.25">
      <c r="A43" s="20" t="s">
        <v>8</v>
      </c>
      <c r="B43" s="21">
        <v>3.5000000000000003E-2</v>
      </c>
      <c r="C43" s="21">
        <v>0.74399999999999999</v>
      </c>
      <c r="D43" s="21">
        <v>2.4E-2</v>
      </c>
      <c r="E43" s="21">
        <v>0.52200000000000002</v>
      </c>
      <c r="F43" s="21">
        <v>4.1000000000000002E-2</v>
      </c>
      <c r="G43" s="21">
        <v>0.79700000000000004</v>
      </c>
      <c r="H43" s="21"/>
      <c r="I43" s="21"/>
      <c r="J43" s="21"/>
      <c r="K43" s="23">
        <v>3.0000000000000001E-3</v>
      </c>
      <c r="L43" s="23">
        <v>-2E-3</v>
      </c>
      <c r="M43" s="23">
        <v>-2E-3</v>
      </c>
      <c r="N43" s="22" t="s">
        <v>1</v>
      </c>
    </row>
    <row r="45" spans="1:14" x14ac:dyDescent="0.25">
      <c r="A45" s="30" t="s">
        <v>13</v>
      </c>
    </row>
    <row r="46" spans="1:14" x14ac:dyDescent="0.25">
      <c r="A46" s="25"/>
      <c r="B46" s="26">
        <v>1</v>
      </c>
      <c r="C46" s="26">
        <v>2</v>
      </c>
      <c r="D46" s="26">
        <v>3</v>
      </c>
      <c r="E46" s="26">
        <v>4</v>
      </c>
      <c r="F46" s="26">
        <v>5</v>
      </c>
      <c r="G46" s="26">
        <v>6</v>
      </c>
      <c r="H46" s="26">
        <v>7</v>
      </c>
      <c r="I46" s="26">
        <v>8</v>
      </c>
      <c r="J46" s="26">
        <v>9</v>
      </c>
      <c r="K46" s="26">
        <v>10</v>
      </c>
      <c r="L46" s="26">
        <v>11</v>
      </c>
      <c r="M46" s="26">
        <v>12</v>
      </c>
      <c r="N46" s="24"/>
    </row>
    <row r="47" spans="1:14" x14ac:dyDescent="0.25">
      <c r="A47" s="26" t="s">
        <v>0</v>
      </c>
      <c r="B47" s="27">
        <v>3.4000000000000002E-2</v>
      </c>
      <c r="C47" s="27">
        <v>0.26900000000000002</v>
      </c>
      <c r="D47" s="27">
        <v>2.7E-2</v>
      </c>
      <c r="E47" s="27">
        <v>0.19900000000000001</v>
      </c>
      <c r="F47" s="27">
        <v>3.9E-2</v>
      </c>
      <c r="G47" s="27">
        <v>0.40400000000000003</v>
      </c>
      <c r="H47" s="27">
        <v>3.6999999999999998E-2</v>
      </c>
      <c r="I47" s="27">
        <v>0.27300000000000002</v>
      </c>
      <c r="J47" s="27">
        <v>3.4000000000000002E-2</v>
      </c>
      <c r="K47" s="27">
        <v>0.13700000000000001</v>
      </c>
      <c r="L47" s="27">
        <v>4.1000000000000002E-2</v>
      </c>
      <c r="M47" s="27">
        <v>0.35699999999999998</v>
      </c>
      <c r="N47" s="28" t="s">
        <v>1</v>
      </c>
    </row>
    <row r="48" spans="1:14" x14ac:dyDescent="0.25">
      <c r="A48" s="26" t="s">
        <v>2</v>
      </c>
      <c r="B48" s="27">
        <v>3.2000000000000001E-2</v>
      </c>
      <c r="C48" s="27">
        <v>0.245</v>
      </c>
      <c r="D48" s="27">
        <v>2.8000000000000001E-2</v>
      </c>
      <c r="E48" s="27">
        <v>0.115</v>
      </c>
      <c r="F48" s="27">
        <v>4.1000000000000002E-2</v>
      </c>
      <c r="G48" s="27">
        <v>0.36</v>
      </c>
      <c r="H48" s="27">
        <v>1.7000000000000001E-2</v>
      </c>
      <c r="I48" s="27">
        <v>0.18099999999999999</v>
      </c>
      <c r="J48" s="27">
        <v>1.9E-2</v>
      </c>
      <c r="K48" s="27">
        <v>0.05</v>
      </c>
      <c r="L48" s="27">
        <v>2.8000000000000001E-2</v>
      </c>
      <c r="M48" s="27">
        <v>0.254</v>
      </c>
      <c r="N48" s="28" t="s">
        <v>1</v>
      </c>
    </row>
    <row r="49" spans="1:14" x14ac:dyDescent="0.25">
      <c r="A49" s="26" t="s">
        <v>3</v>
      </c>
      <c r="B49" s="27">
        <v>3.4000000000000002E-2</v>
      </c>
      <c r="C49" s="27">
        <v>0.20100000000000001</v>
      </c>
      <c r="D49" s="27">
        <v>0.03</v>
      </c>
      <c r="E49" s="27">
        <v>0.157</v>
      </c>
      <c r="F49" s="27">
        <v>4.5999999999999999E-2</v>
      </c>
      <c r="G49" s="27">
        <v>0.38800000000000001</v>
      </c>
      <c r="H49" s="27">
        <v>1.2E-2</v>
      </c>
      <c r="I49" s="27">
        <v>0.151</v>
      </c>
      <c r="J49" s="27">
        <v>2.3E-2</v>
      </c>
      <c r="K49" s="27">
        <v>4.7E-2</v>
      </c>
      <c r="L49" s="27">
        <v>0.03</v>
      </c>
      <c r="M49" s="27">
        <v>0.29799999999999999</v>
      </c>
      <c r="N49" s="28" t="s">
        <v>1</v>
      </c>
    </row>
    <row r="50" spans="1:14" x14ac:dyDescent="0.25">
      <c r="A50" s="26" t="s">
        <v>4</v>
      </c>
      <c r="B50" s="27">
        <v>2.3E-2</v>
      </c>
      <c r="C50" s="27">
        <v>0.16600000000000001</v>
      </c>
      <c r="D50" s="27">
        <v>1.7000000000000001E-2</v>
      </c>
      <c r="E50" s="27">
        <v>8.4000000000000005E-2</v>
      </c>
      <c r="F50" s="27">
        <v>2.5000000000000001E-2</v>
      </c>
      <c r="G50" s="27">
        <v>0.314</v>
      </c>
      <c r="H50" s="27">
        <v>1.4E-2</v>
      </c>
      <c r="I50" s="27">
        <v>0.158</v>
      </c>
      <c r="J50" s="27">
        <v>8.9999999999999993E-3</v>
      </c>
      <c r="K50" s="27">
        <v>0.04</v>
      </c>
      <c r="L50" s="27">
        <v>1.6E-2</v>
      </c>
      <c r="M50" s="27">
        <v>0.26500000000000001</v>
      </c>
      <c r="N50" s="28" t="s">
        <v>1</v>
      </c>
    </row>
    <row r="51" spans="1:14" x14ac:dyDescent="0.25">
      <c r="A51" s="26" t="s">
        <v>5</v>
      </c>
      <c r="B51" s="27">
        <v>2.5000000000000001E-2</v>
      </c>
      <c r="C51" s="27">
        <v>0.157</v>
      </c>
      <c r="D51" s="27">
        <v>2.1000000000000001E-2</v>
      </c>
      <c r="E51" s="27">
        <v>0.13300000000000001</v>
      </c>
      <c r="F51" s="27">
        <v>3.1E-2</v>
      </c>
      <c r="G51" s="27">
        <v>0.45800000000000002</v>
      </c>
      <c r="H51" s="27">
        <v>0.02</v>
      </c>
      <c r="I51" s="27">
        <v>0.10100000000000001</v>
      </c>
      <c r="J51" s="27">
        <v>1.4999999999999999E-2</v>
      </c>
      <c r="K51" s="27">
        <v>4.2000000000000003E-2</v>
      </c>
      <c r="L51" s="27">
        <v>2.1999999999999999E-2</v>
      </c>
      <c r="M51" s="27">
        <v>0.17799999999999999</v>
      </c>
      <c r="N51" s="28" t="s">
        <v>1</v>
      </c>
    </row>
    <row r="52" spans="1:14" x14ac:dyDescent="0.25">
      <c r="A52" s="26" t="s">
        <v>6</v>
      </c>
      <c r="B52" s="27">
        <v>2.5000000000000001E-2</v>
      </c>
      <c r="C52" s="27">
        <v>0.18</v>
      </c>
      <c r="D52" s="27">
        <v>2.5000000000000001E-2</v>
      </c>
      <c r="E52" s="27">
        <v>0.12</v>
      </c>
      <c r="F52" s="27">
        <v>3.1E-2</v>
      </c>
      <c r="G52" s="27">
        <v>0.32900000000000001</v>
      </c>
      <c r="H52" s="27">
        <v>1.6E-2</v>
      </c>
      <c r="I52" s="27">
        <v>0.14000000000000001</v>
      </c>
      <c r="J52" s="27">
        <v>2.1999999999999999E-2</v>
      </c>
      <c r="K52" s="27">
        <v>4.7E-2</v>
      </c>
      <c r="L52" s="27">
        <v>1.6E-2</v>
      </c>
      <c r="M52" s="27">
        <v>0.20599999999999999</v>
      </c>
      <c r="N52" s="28" t="s">
        <v>1</v>
      </c>
    </row>
    <row r="53" spans="1:14" x14ac:dyDescent="0.25">
      <c r="A53" s="26" t="s">
        <v>7</v>
      </c>
      <c r="B53" s="27">
        <v>3.5000000000000003E-2</v>
      </c>
      <c r="C53" s="27">
        <v>0.157</v>
      </c>
      <c r="D53" s="27">
        <v>1.7000000000000001E-2</v>
      </c>
      <c r="E53" s="27">
        <v>7.8E-2</v>
      </c>
      <c r="F53" s="27">
        <v>1.6E-2</v>
      </c>
      <c r="G53" s="27">
        <v>0.35799999999999998</v>
      </c>
      <c r="H53" s="27">
        <v>3.1E-2</v>
      </c>
      <c r="I53" s="27">
        <v>0.11799999999999999</v>
      </c>
      <c r="J53" s="27">
        <v>1.4999999999999999E-2</v>
      </c>
      <c r="K53" s="27">
        <v>5.1999999999999998E-2</v>
      </c>
      <c r="L53" s="27">
        <v>1.4999999999999999E-2</v>
      </c>
      <c r="M53" s="27">
        <v>0.19</v>
      </c>
      <c r="N53" s="28" t="s">
        <v>1</v>
      </c>
    </row>
    <row r="54" spans="1:14" x14ac:dyDescent="0.25">
      <c r="A54" s="26" t="s">
        <v>8</v>
      </c>
      <c r="B54" s="27">
        <v>0.03</v>
      </c>
      <c r="C54" s="27">
        <v>0.16</v>
      </c>
      <c r="D54" s="27">
        <v>2.5999999999999999E-2</v>
      </c>
      <c r="E54" s="27">
        <v>9.2999999999999999E-2</v>
      </c>
      <c r="F54" s="27">
        <v>2.5000000000000001E-2</v>
      </c>
      <c r="G54" s="27">
        <v>0.29799999999999999</v>
      </c>
      <c r="H54" s="27"/>
      <c r="I54" s="27"/>
      <c r="J54" s="27"/>
      <c r="K54" s="29">
        <v>0</v>
      </c>
      <c r="L54" s="29">
        <v>1E-3</v>
      </c>
      <c r="M54" s="29">
        <v>0</v>
      </c>
      <c r="N54" s="28" t="s">
        <v>1</v>
      </c>
    </row>
    <row r="56" spans="1:14" x14ac:dyDescent="0.25">
      <c r="A56" s="30" t="s">
        <v>14</v>
      </c>
    </row>
    <row r="57" spans="1:14" x14ac:dyDescent="0.25">
      <c r="A57" s="31"/>
      <c r="B57" s="32">
        <v>1</v>
      </c>
      <c r="C57" s="32">
        <v>2</v>
      </c>
      <c r="D57" s="32">
        <v>3</v>
      </c>
      <c r="E57" s="32">
        <v>4</v>
      </c>
      <c r="F57" s="32">
        <v>5</v>
      </c>
      <c r="G57" s="32">
        <v>6</v>
      </c>
      <c r="H57" s="32">
        <v>7</v>
      </c>
      <c r="I57" s="32">
        <v>8</v>
      </c>
      <c r="J57" s="32">
        <v>9</v>
      </c>
      <c r="K57" s="32">
        <v>10</v>
      </c>
      <c r="L57" s="32">
        <v>11</v>
      </c>
      <c r="M57" s="32">
        <v>12</v>
      </c>
      <c r="N57" s="30"/>
    </row>
    <row r="58" spans="1:14" x14ac:dyDescent="0.25">
      <c r="A58" s="32" t="s">
        <v>0</v>
      </c>
      <c r="B58" s="33">
        <v>4.2999999999999997E-2</v>
      </c>
      <c r="C58" s="33">
        <v>0.54800000000000004</v>
      </c>
      <c r="D58" s="33">
        <v>4.3999999999999997E-2</v>
      </c>
      <c r="E58" s="33">
        <v>0.53300000000000003</v>
      </c>
      <c r="F58" s="33">
        <v>4.8000000000000001E-2</v>
      </c>
      <c r="G58" s="33">
        <v>0.54800000000000004</v>
      </c>
      <c r="H58" s="33">
        <v>0.02</v>
      </c>
      <c r="I58" s="33">
        <v>0.47299999999999998</v>
      </c>
      <c r="J58" s="33">
        <v>3.2000000000000001E-2</v>
      </c>
      <c r="K58" s="33">
        <v>0.44400000000000001</v>
      </c>
      <c r="L58" s="33">
        <v>3.2000000000000001E-2</v>
      </c>
      <c r="M58" s="33">
        <v>0.58299999999999996</v>
      </c>
      <c r="N58" s="34" t="s">
        <v>1</v>
      </c>
    </row>
    <row r="59" spans="1:14" x14ac:dyDescent="0.25">
      <c r="A59" s="32" t="s">
        <v>2</v>
      </c>
      <c r="B59" s="33">
        <v>4.5999999999999999E-2</v>
      </c>
      <c r="C59" s="33">
        <v>0.50700000000000001</v>
      </c>
      <c r="D59" s="33">
        <v>3.7999999999999999E-2</v>
      </c>
      <c r="E59" s="33">
        <v>0.54</v>
      </c>
      <c r="F59" s="33">
        <v>3.6999999999999998E-2</v>
      </c>
      <c r="G59" s="33">
        <v>0.55800000000000005</v>
      </c>
      <c r="H59" s="33">
        <v>2.8000000000000001E-2</v>
      </c>
      <c r="I59" s="33">
        <v>0.36099999999999999</v>
      </c>
      <c r="J59" s="33">
        <v>1.7000000000000001E-2</v>
      </c>
      <c r="K59" s="33">
        <v>0.30199999999999999</v>
      </c>
      <c r="L59" s="33">
        <v>3.6999999999999998E-2</v>
      </c>
      <c r="M59" s="33">
        <v>0.52700000000000002</v>
      </c>
      <c r="N59" s="34" t="s">
        <v>1</v>
      </c>
    </row>
    <row r="60" spans="1:14" x14ac:dyDescent="0.25">
      <c r="A60" s="32" t="s">
        <v>3</v>
      </c>
      <c r="B60" s="33">
        <v>4.3999999999999997E-2</v>
      </c>
      <c r="C60" s="33">
        <v>0.48899999999999999</v>
      </c>
      <c r="D60" s="33">
        <v>0.02</v>
      </c>
      <c r="E60" s="33">
        <v>0.42599999999999999</v>
      </c>
      <c r="F60" s="33">
        <v>4.9000000000000002E-2</v>
      </c>
      <c r="G60" s="33">
        <v>0.43</v>
      </c>
      <c r="H60" s="33">
        <v>1.4999999999999999E-2</v>
      </c>
      <c r="I60" s="33">
        <v>0.43</v>
      </c>
      <c r="J60" s="33">
        <v>1.9E-2</v>
      </c>
      <c r="K60" s="33">
        <v>0.317</v>
      </c>
      <c r="L60" s="33">
        <v>0.03</v>
      </c>
      <c r="M60" s="33">
        <v>0.51600000000000001</v>
      </c>
      <c r="N60" s="34" t="s">
        <v>1</v>
      </c>
    </row>
    <row r="61" spans="1:14" x14ac:dyDescent="0.25">
      <c r="A61" s="32" t="s">
        <v>4</v>
      </c>
      <c r="B61" s="33">
        <v>4.9000000000000002E-2</v>
      </c>
      <c r="C61" s="33">
        <v>0.50700000000000001</v>
      </c>
      <c r="D61" s="33">
        <v>3.2000000000000001E-2</v>
      </c>
      <c r="E61" s="33">
        <v>0.374</v>
      </c>
      <c r="F61" s="33">
        <v>2.8000000000000001E-2</v>
      </c>
      <c r="G61" s="33">
        <v>0.47699999999999998</v>
      </c>
      <c r="H61" s="33">
        <v>2.8000000000000001E-2</v>
      </c>
      <c r="I61" s="33">
        <v>0.39400000000000002</v>
      </c>
      <c r="J61" s="33">
        <v>1.9E-2</v>
      </c>
      <c r="K61" s="33">
        <v>0.27700000000000002</v>
      </c>
      <c r="L61" s="33">
        <v>0.03</v>
      </c>
      <c r="M61" s="33">
        <v>0.53</v>
      </c>
      <c r="N61" s="34" t="s">
        <v>1</v>
      </c>
    </row>
    <row r="62" spans="1:14" x14ac:dyDescent="0.25">
      <c r="A62" s="32" t="s">
        <v>5</v>
      </c>
      <c r="B62" s="33">
        <v>0.05</v>
      </c>
      <c r="C62" s="33">
        <v>0.48499999999999999</v>
      </c>
      <c r="D62" s="33">
        <v>2.5000000000000001E-2</v>
      </c>
      <c r="E62" s="33">
        <v>0.39800000000000002</v>
      </c>
      <c r="F62" s="33">
        <v>3.1E-2</v>
      </c>
      <c r="G62" s="33">
        <v>0.503</v>
      </c>
      <c r="H62" s="33">
        <v>1.0999999999999999E-2</v>
      </c>
      <c r="I62" s="33">
        <v>0.34899999999999998</v>
      </c>
      <c r="J62" s="33">
        <v>1.7999999999999999E-2</v>
      </c>
      <c r="K62" s="33">
        <v>0.22600000000000001</v>
      </c>
      <c r="L62" s="33">
        <v>2.1000000000000001E-2</v>
      </c>
      <c r="M62" s="33">
        <v>0.42699999999999999</v>
      </c>
      <c r="N62" s="34" t="s">
        <v>1</v>
      </c>
    </row>
    <row r="63" spans="1:14" x14ac:dyDescent="0.25">
      <c r="A63" s="32" t="s">
        <v>6</v>
      </c>
      <c r="B63" s="33">
        <v>2.8000000000000001E-2</v>
      </c>
      <c r="C63" s="33">
        <v>0.47699999999999998</v>
      </c>
      <c r="D63" s="33">
        <v>2.8000000000000001E-2</v>
      </c>
      <c r="E63" s="33">
        <v>0.42899999999999999</v>
      </c>
      <c r="F63" s="33">
        <v>2.8000000000000001E-2</v>
      </c>
      <c r="G63" s="33">
        <v>0.48699999999999999</v>
      </c>
      <c r="H63" s="33">
        <v>1.9E-2</v>
      </c>
      <c r="I63" s="33">
        <v>0.307</v>
      </c>
      <c r="J63" s="33">
        <v>1.2E-2</v>
      </c>
      <c r="K63" s="33">
        <v>0.19900000000000001</v>
      </c>
      <c r="L63" s="33">
        <v>1.4E-2</v>
      </c>
      <c r="M63" s="33">
        <v>0.46200000000000002</v>
      </c>
      <c r="N63" s="34" t="s">
        <v>1</v>
      </c>
    </row>
    <row r="64" spans="1:14" x14ac:dyDescent="0.25">
      <c r="A64" s="32" t="s">
        <v>7</v>
      </c>
      <c r="B64" s="33">
        <v>5.1999999999999998E-2</v>
      </c>
      <c r="C64" s="33">
        <v>0.45900000000000002</v>
      </c>
      <c r="D64" s="33">
        <v>2.1999999999999999E-2</v>
      </c>
      <c r="E64" s="33">
        <v>0.29399999999999998</v>
      </c>
      <c r="F64" s="33">
        <v>3.6999999999999998E-2</v>
      </c>
      <c r="G64" s="33">
        <v>0.42699999999999999</v>
      </c>
      <c r="H64" s="33">
        <v>2.5000000000000001E-2</v>
      </c>
      <c r="I64" s="33">
        <v>0.32900000000000001</v>
      </c>
      <c r="J64" s="33">
        <v>1.4E-2</v>
      </c>
      <c r="K64" s="33">
        <v>0.221</v>
      </c>
      <c r="L64" s="33">
        <v>0.02</v>
      </c>
      <c r="M64" s="33">
        <v>0.45500000000000002</v>
      </c>
      <c r="N64" s="34" t="s">
        <v>1</v>
      </c>
    </row>
    <row r="65" spans="1:14" x14ac:dyDescent="0.25">
      <c r="A65" s="32" t="s">
        <v>8</v>
      </c>
      <c r="B65" s="33">
        <v>3.2000000000000001E-2</v>
      </c>
      <c r="C65" s="33">
        <v>0.45400000000000001</v>
      </c>
      <c r="D65" s="33">
        <v>1.7999999999999999E-2</v>
      </c>
      <c r="E65" s="33">
        <v>0.35</v>
      </c>
      <c r="F65" s="33">
        <v>2.9000000000000001E-2</v>
      </c>
      <c r="G65" s="33">
        <v>0.46300000000000002</v>
      </c>
      <c r="H65" s="33"/>
      <c r="I65" s="33"/>
      <c r="J65" s="33"/>
      <c r="K65" s="35">
        <v>-1E-3</v>
      </c>
      <c r="L65" s="35">
        <v>1E-3</v>
      </c>
      <c r="M65" s="35">
        <v>1E-3</v>
      </c>
      <c r="N65" s="34" t="s">
        <v>1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64"/>
  <sheetViews>
    <sheetView tabSelected="1" topLeftCell="E34" workbookViewId="0">
      <selection activeCell="L7" sqref="L7"/>
    </sheetView>
  </sheetViews>
  <sheetFormatPr defaultColWidth="8.85546875" defaultRowHeight="15" x14ac:dyDescent="0.25"/>
  <cols>
    <col min="1" max="3" width="8.85546875" style="30"/>
    <col min="4" max="4" width="8.85546875" style="36"/>
  </cols>
  <sheetData>
    <row r="2" spans="1:26" x14ac:dyDescent="0.25">
      <c r="A2" s="30" t="s">
        <v>42</v>
      </c>
    </row>
    <row r="3" spans="1:26" s="30" customFormat="1" x14ac:dyDescent="0.25">
      <c r="D3" s="36"/>
      <c r="K3" s="30" t="s">
        <v>31</v>
      </c>
    </row>
    <row r="4" spans="1:26" x14ac:dyDescent="0.25">
      <c r="A4" s="37" t="s">
        <v>38</v>
      </c>
      <c r="B4" s="37" t="s">
        <v>39</v>
      </c>
      <c r="C4" s="37" t="s">
        <v>40</v>
      </c>
      <c r="D4" s="38" t="s">
        <v>41</v>
      </c>
      <c r="E4" s="39" t="s">
        <v>33</v>
      </c>
      <c r="F4" s="39" t="s">
        <v>34</v>
      </c>
      <c r="G4" s="39" t="s">
        <v>35</v>
      </c>
      <c r="H4" s="39" t="s">
        <v>36</v>
      </c>
      <c r="I4" s="39" t="s">
        <v>37</v>
      </c>
      <c r="J4" s="30"/>
      <c r="K4" s="55" t="s">
        <v>36</v>
      </c>
      <c r="L4" s="49" t="s">
        <v>27</v>
      </c>
      <c r="M4" s="49" t="s">
        <v>26</v>
      </c>
      <c r="N4" s="49" t="s">
        <v>25</v>
      </c>
      <c r="O4" s="49" t="s">
        <v>24</v>
      </c>
      <c r="P4" s="49" t="s">
        <v>23</v>
      </c>
      <c r="R4" s="55" t="s">
        <v>37</v>
      </c>
      <c r="S4" s="39" t="s">
        <v>27</v>
      </c>
      <c r="T4" s="39" t="s">
        <v>26</v>
      </c>
      <c r="U4" s="39" t="s">
        <v>25</v>
      </c>
      <c r="V4" s="39" t="s">
        <v>24</v>
      </c>
      <c r="W4" s="39" t="s">
        <v>23</v>
      </c>
    </row>
    <row r="5" spans="1:26" x14ac:dyDescent="0.25">
      <c r="A5" s="45" t="s">
        <v>21</v>
      </c>
      <c r="B5" s="45" t="s">
        <v>31</v>
      </c>
      <c r="C5" s="45" t="s">
        <v>22</v>
      </c>
      <c r="D5" s="46" t="s">
        <v>23</v>
      </c>
      <c r="E5" s="47">
        <v>0.16700000000000001</v>
      </c>
      <c r="F5" s="47">
        <v>0.19400000000000001</v>
      </c>
      <c r="G5" s="47">
        <v>0.151</v>
      </c>
      <c r="H5" s="48">
        <f>AVERAGE(E5:G5)</f>
        <v>0.17066666666666666</v>
      </c>
      <c r="I5" s="48">
        <f>STDEV(E5:G5)</f>
        <v>2.1733231083604171E-2</v>
      </c>
      <c r="K5" s="37" t="s">
        <v>15</v>
      </c>
      <c r="L5" s="53">
        <v>3.4000000000000002E-2</v>
      </c>
      <c r="M5" s="53">
        <v>4.8999999999999995E-2</v>
      </c>
      <c r="N5" s="53">
        <v>9.3333333333333338E-2</v>
      </c>
      <c r="O5" s="53">
        <v>0.10833333333333334</v>
      </c>
      <c r="P5" s="53">
        <v>0.17066666666666666</v>
      </c>
      <c r="R5" s="37" t="s">
        <v>15</v>
      </c>
      <c r="S5" s="51">
        <v>3.4641016151377535E-3</v>
      </c>
      <c r="T5" s="51">
        <v>5.1961524227066326E-3</v>
      </c>
      <c r="U5" s="51">
        <v>8.0208062770106437E-3</v>
      </c>
      <c r="V5" s="51">
        <v>2.1361959960016143E-2</v>
      </c>
      <c r="W5" s="51">
        <v>2.1733231083604171E-2</v>
      </c>
    </row>
    <row r="6" spans="1:26" x14ac:dyDescent="0.25">
      <c r="A6" s="45" t="s">
        <v>21</v>
      </c>
      <c r="B6" s="45" t="s">
        <v>31</v>
      </c>
      <c r="C6" s="45" t="s">
        <v>22</v>
      </c>
      <c r="D6" s="46" t="s">
        <v>24</v>
      </c>
      <c r="E6" s="47">
        <v>9.6000000000000002E-2</v>
      </c>
      <c r="F6" s="47">
        <v>9.6000000000000002E-2</v>
      </c>
      <c r="G6" s="47">
        <v>0.13300000000000001</v>
      </c>
      <c r="H6" s="48">
        <f t="shared" ref="H6:H64" si="0">AVERAGE(E6:G6)</f>
        <v>0.10833333333333334</v>
      </c>
      <c r="I6" s="48">
        <f t="shared" ref="I6:I64" si="1">STDEV(E6:G6)</f>
        <v>2.1361959960016143E-2</v>
      </c>
      <c r="K6" s="37" t="s">
        <v>16</v>
      </c>
      <c r="L6" s="53">
        <v>0.63</v>
      </c>
      <c r="M6" s="53">
        <v>0.79333333333333333</v>
      </c>
      <c r="N6" s="53">
        <v>0.97000000000000008</v>
      </c>
      <c r="O6" s="53">
        <v>1.0479999999999998</v>
      </c>
      <c r="P6" s="53">
        <v>1.113</v>
      </c>
      <c r="R6" s="37" t="s">
        <v>16</v>
      </c>
      <c r="S6" s="51">
        <v>7.5498344352707561E-3</v>
      </c>
      <c r="T6" s="51">
        <v>3.1628046625318679E-2</v>
      </c>
      <c r="U6" s="51">
        <v>5.2915026221291859E-3</v>
      </c>
      <c r="V6" s="51">
        <v>7.2917761896536565E-2</v>
      </c>
      <c r="W6" s="51">
        <v>0.11769027147559818</v>
      </c>
    </row>
    <row r="7" spans="1:26" x14ac:dyDescent="0.25">
      <c r="A7" s="45" t="s">
        <v>21</v>
      </c>
      <c r="B7" s="45" t="s">
        <v>31</v>
      </c>
      <c r="C7" s="45" t="s">
        <v>22</v>
      </c>
      <c r="D7" s="46" t="s">
        <v>25</v>
      </c>
      <c r="E7" s="47">
        <v>9.4E-2</v>
      </c>
      <c r="F7" s="47">
        <v>0.10100000000000001</v>
      </c>
      <c r="G7" s="47">
        <v>8.5000000000000006E-2</v>
      </c>
      <c r="H7" s="48">
        <f t="shared" si="0"/>
        <v>9.3333333333333338E-2</v>
      </c>
      <c r="I7" s="48">
        <f t="shared" si="1"/>
        <v>8.0208062770106437E-3</v>
      </c>
      <c r="K7" s="37" t="s">
        <v>17</v>
      </c>
      <c r="L7" s="53">
        <v>2.5999999999999999E-2</v>
      </c>
      <c r="M7" s="53">
        <v>3.5999999999999997E-2</v>
      </c>
      <c r="N7" s="53">
        <v>6.5666666666666665E-2</v>
      </c>
      <c r="O7" s="53">
        <v>6.0666666666666667E-2</v>
      </c>
      <c r="P7" s="53">
        <v>9.1000000000000011E-2</v>
      </c>
      <c r="R7" s="37" t="s">
        <v>17</v>
      </c>
      <c r="S7" s="51">
        <v>3.4641016151377556E-3</v>
      </c>
      <c r="T7" s="51">
        <v>7.0000000000000001E-3</v>
      </c>
      <c r="U7" s="51">
        <v>3.8940124978398993E-2</v>
      </c>
      <c r="V7" s="51">
        <v>2.1733231083604049E-2</v>
      </c>
      <c r="W7" s="51">
        <v>4.0000000000000036E-3</v>
      </c>
    </row>
    <row r="8" spans="1:26" x14ac:dyDescent="0.25">
      <c r="A8" s="45" t="s">
        <v>21</v>
      </c>
      <c r="B8" s="45" t="s">
        <v>31</v>
      </c>
      <c r="C8" s="45" t="s">
        <v>22</v>
      </c>
      <c r="D8" s="46" t="s">
        <v>26</v>
      </c>
      <c r="E8" s="47">
        <v>5.1999999999999998E-2</v>
      </c>
      <c r="F8" s="47">
        <v>4.2999999999999997E-2</v>
      </c>
      <c r="G8" s="47">
        <v>5.1999999999999998E-2</v>
      </c>
      <c r="H8" s="48">
        <f t="shared" si="0"/>
        <v>4.8999999999999995E-2</v>
      </c>
      <c r="I8" s="48">
        <f t="shared" si="1"/>
        <v>5.1961524227066326E-3</v>
      </c>
      <c r="K8" s="37" t="s">
        <v>18</v>
      </c>
      <c r="L8" s="53">
        <v>0.59266666666666667</v>
      </c>
      <c r="M8" s="53">
        <v>0.68666666666666665</v>
      </c>
      <c r="N8" s="53">
        <v>0.91999999999999993</v>
      </c>
      <c r="O8" s="53">
        <v>0.97199999999999998</v>
      </c>
      <c r="P8" s="53">
        <v>1.0453333333333334</v>
      </c>
      <c r="R8" s="37" t="s">
        <v>18</v>
      </c>
      <c r="S8" s="51">
        <v>9.1243264591603118E-2</v>
      </c>
      <c r="T8" s="51">
        <v>6.7869973724271726E-2</v>
      </c>
      <c r="U8" s="51">
        <v>7.824960063795848E-2</v>
      </c>
      <c r="V8" s="51">
        <v>7.830708780180759E-2</v>
      </c>
      <c r="W8" s="51">
        <v>7.2452283147830088E-2</v>
      </c>
    </row>
    <row r="9" spans="1:26" x14ac:dyDescent="0.25">
      <c r="A9" s="45" t="s">
        <v>21</v>
      </c>
      <c r="B9" s="45" t="s">
        <v>31</v>
      </c>
      <c r="C9" s="45" t="s">
        <v>22</v>
      </c>
      <c r="D9" s="46" t="s">
        <v>27</v>
      </c>
      <c r="E9" s="47">
        <v>3.2000000000000001E-2</v>
      </c>
      <c r="F9" s="47">
        <v>3.2000000000000001E-2</v>
      </c>
      <c r="G9" s="47">
        <v>3.7999999999999999E-2</v>
      </c>
      <c r="H9" s="48">
        <f t="shared" si="0"/>
        <v>3.4000000000000002E-2</v>
      </c>
      <c r="I9" s="48">
        <f t="shared" si="1"/>
        <v>3.4641016151377535E-3</v>
      </c>
      <c r="K9" s="37" t="s">
        <v>19</v>
      </c>
      <c r="L9" s="53">
        <v>4.8000000000000008E-2</v>
      </c>
      <c r="M9" s="53">
        <v>7.2333333333333347E-2</v>
      </c>
      <c r="N9" s="53">
        <v>9.1666666666666674E-2</v>
      </c>
      <c r="O9" s="53">
        <v>0.13266666666666668</v>
      </c>
      <c r="P9" s="53">
        <v>0.18333333333333335</v>
      </c>
      <c r="R9" s="37" t="s">
        <v>19</v>
      </c>
      <c r="S9" s="51">
        <v>1.1269427669584622E-2</v>
      </c>
      <c r="T9" s="51">
        <v>9.8657657246324758E-3</v>
      </c>
      <c r="U9" s="51">
        <v>3.1214312956291897E-2</v>
      </c>
      <c r="V9" s="51">
        <v>7.0945988845975937E-3</v>
      </c>
      <c r="W9" s="51">
        <v>2.098412098071618E-2</v>
      </c>
    </row>
    <row r="10" spans="1:26" x14ac:dyDescent="0.25">
      <c r="A10" s="45" t="s">
        <v>21</v>
      </c>
      <c r="B10" s="45" t="s">
        <v>31</v>
      </c>
      <c r="C10" s="45" t="s">
        <v>28</v>
      </c>
      <c r="D10" s="46" t="s">
        <v>23</v>
      </c>
      <c r="E10" s="47">
        <v>1.248</v>
      </c>
      <c r="F10" s="47">
        <v>1.0589999999999999</v>
      </c>
      <c r="G10" s="47">
        <v>1.032</v>
      </c>
      <c r="H10" s="48">
        <f t="shared" si="0"/>
        <v>1.113</v>
      </c>
      <c r="I10" s="48">
        <f t="shared" si="1"/>
        <v>0.11769027147559818</v>
      </c>
      <c r="K10" s="37" t="s">
        <v>20</v>
      </c>
      <c r="L10" s="53">
        <v>1.1383333333333334</v>
      </c>
      <c r="M10" s="53">
        <v>1.1806666666666665</v>
      </c>
      <c r="N10" s="53">
        <v>1.159</v>
      </c>
      <c r="O10" s="53">
        <v>1.1166666666666665</v>
      </c>
      <c r="P10" s="53">
        <v>1.1346666666666667</v>
      </c>
      <c r="R10" s="37" t="s">
        <v>20</v>
      </c>
      <c r="S10" s="51">
        <v>7.9254863152574712E-2</v>
      </c>
      <c r="T10" s="51">
        <v>0.10767698608956949</v>
      </c>
      <c r="U10" s="51">
        <v>3.6660605559646751E-2</v>
      </c>
      <c r="V10" s="51">
        <v>9.773603907123174E-2</v>
      </c>
      <c r="W10" s="51">
        <v>8.9556313754717135E-2</v>
      </c>
    </row>
    <row r="11" spans="1:26" x14ac:dyDescent="0.25">
      <c r="A11" s="45" t="s">
        <v>21</v>
      </c>
      <c r="B11" s="45" t="s">
        <v>31</v>
      </c>
      <c r="C11" s="45" t="s">
        <v>28</v>
      </c>
      <c r="D11" s="46" t="s">
        <v>24</v>
      </c>
      <c r="E11" s="47">
        <v>1.1319999999999999</v>
      </c>
      <c r="F11" s="47">
        <v>1.0109999999999999</v>
      </c>
      <c r="G11" s="47">
        <v>1.0009999999999999</v>
      </c>
      <c r="H11" s="48">
        <f t="shared" si="0"/>
        <v>1.0479999999999998</v>
      </c>
      <c r="I11" s="48">
        <f t="shared" si="1"/>
        <v>7.2917761896536565E-2</v>
      </c>
    </row>
    <row r="12" spans="1:26" x14ac:dyDescent="0.25">
      <c r="A12" s="45" t="s">
        <v>21</v>
      </c>
      <c r="B12" s="45" t="s">
        <v>31</v>
      </c>
      <c r="C12" s="45" t="s">
        <v>28</v>
      </c>
      <c r="D12" s="46" t="s">
        <v>25</v>
      </c>
      <c r="E12" s="47">
        <v>0.97199999999999998</v>
      </c>
      <c r="F12" s="47">
        <v>0.96399999999999997</v>
      </c>
      <c r="G12" s="47">
        <v>0.97399999999999998</v>
      </c>
      <c r="H12" s="48">
        <f t="shared" si="0"/>
        <v>0.97000000000000008</v>
      </c>
      <c r="I12" s="48">
        <f t="shared" si="1"/>
        <v>5.2915026221291859E-3</v>
      </c>
    </row>
    <row r="13" spans="1:26" x14ac:dyDescent="0.25">
      <c r="A13" s="45" t="s">
        <v>21</v>
      </c>
      <c r="B13" s="45" t="s">
        <v>31</v>
      </c>
      <c r="C13" s="45" t="s">
        <v>28</v>
      </c>
      <c r="D13" s="46" t="s">
        <v>26</v>
      </c>
      <c r="E13" s="47">
        <v>0.81899999999999995</v>
      </c>
      <c r="F13" s="47">
        <v>0.75800000000000001</v>
      </c>
      <c r="G13" s="47">
        <v>0.80300000000000005</v>
      </c>
      <c r="H13" s="48">
        <f t="shared" si="0"/>
        <v>0.79333333333333333</v>
      </c>
      <c r="I13" s="48">
        <f t="shared" si="1"/>
        <v>3.1628046625318679E-2</v>
      </c>
    </row>
    <row r="14" spans="1:26" x14ac:dyDescent="0.25">
      <c r="A14" s="45" t="s">
        <v>21</v>
      </c>
      <c r="B14" s="45" t="s">
        <v>31</v>
      </c>
      <c r="C14" s="45" t="s">
        <v>28</v>
      </c>
      <c r="D14" s="46" t="s">
        <v>27</v>
      </c>
      <c r="E14" s="47">
        <v>0.63800000000000001</v>
      </c>
      <c r="F14" s="47">
        <v>0.629</v>
      </c>
      <c r="G14" s="47">
        <v>0.623</v>
      </c>
      <c r="H14" s="48">
        <f t="shared" si="0"/>
        <v>0.63</v>
      </c>
      <c r="I14" s="48">
        <f t="shared" si="1"/>
        <v>7.5498344352707561E-3</v>
      </c>
    </row>
    <row r="15" spans="1:26" x14ac:dyDescent="0.25">
      <c r="A15" s="45" t="s">
        <v>29</v>
      </c>
      <c r="B15" s="45" t="s">
        <v>31</v>
      </c>
      <c r="C15" s="45" t="s">
        <v>22</v>
      </c>
      <c r="D15" s="46" t="s">
        <v>23</v>
      </c>
      <c r="E15" s="47">
        <v>9.0999999999999998E-2</v>
      </c>
      <c r="F15" s="47">
        <v>8.6999999999999994E-2</v>
      </c>
      <c r="G15" s="47">
        <v>9.5000000000000001E-2</v>
      </c>
      <c r="H15" s="48">
        <f t="shared" si="0"/>
        <v>9.1000000000000011E-2</v>
      </c>
      <c r="I15" s="48">
        <f t="shared" si="1"/>
        <v>4.0000000000000036E-3</v>
      </c>
      <c r="U15" s="30" t="s">
        <v>49</v>
      </c>
      <c r="V15" s="30"/>
      <c r="Y15" t="s">
        <v>31</v>
      </c>
      <c r="Z15" t="s">
        <v>32</v>
      </c>
    </row>
    <row r="16" spans="1:26" x14ac:dyDescent="0.25">
      <c r="A16" s="45" t="s">
        <v>29</v>
      </c>
      <c r="B16" s="45" t="s">
        <v>31</v>
      </c>
      <c r="C16" s="45" t="s">
        <v>22</v>
      </c>
      <c r="D16" s="46" t="s">
        <v>24</v>
      </c>
      <c r="E16" s="47">
        <v>3.5999999999999997E-2</v>
      </c>
      <c r="F16" s="47">
        <v>7.6999999999999999E-2</v>
      </c>
      <c r="G16" s="47">
        <v>6.9000000000000006E-2</v>
      </c>
      <c r="H16" s="48">
        <f t="shared" si="0"/>
        <v>6.0666666666666667E-2</v>
      </c>
      <c r="I16" s="48">
        <f t="shared" si="1"/>
        <v>2.1733231083604049E-2</v>
      </c>
      <c r="U16" s="30"/>
      <c r="V16" s="30"/>
      <c r="X16" s="37" t="s">
        <v>16</v>
      </c>
      <c r="Y16" s="53">
        <v>0.63</v>
      </c>
      <c r="Z16" s="51">
        <v>0.34866666666666668</v>
      </c>
    </row>
    <row r="17" spans="1:26" x14ac:dyDescent="0.25">
      <c r="A17" s="45" t="s">
        <v>29</v>
      </c>
      <c r="B17" s="45" t="s">
        <v>31</v>
      </c>
      <c r="C17" s="45" t="s">
        <v>22</v>
      </c>
      <c r="D17" s="46" t="s">
        <v>25</v>
      </c>
      <c r="E17" s="47">
        <v>3.6999999999999998E-2</v>
      </c>
      <c r="F17" s="47">
        <v>0.05</v>
      </c>
      <c r="G17" s="47">
        <v>0.11</v>
      </c>
      <c r="H17" s="48">
        <f t="shared" si="0"/>
        <v>6.5666666666666665E-2</v>
      </c>
      <c r="I17" s="48">
        <f t="shared" si="1"/>
        <v>3.8940124978398993E-2</v>
      </c>
      <c r="U17" s="30" t="s">
        <v>50</v>
      </c>
      <c r="V17" s="30">
        <f>L6/L39</f>
        <v>1.8068833652007648</v>
      </c>
      <c r="W17">
        <f>Y16/Z16</f>
        <v>1.8068833652007648</v>
      </c>
      <c r="X17" s="37" t="s">
        <v>18</v>
      </c>
      <c r="Y17" s="53">
        <v>0.59266666666666667</v>
      </c>
      <c r="Z17" s="51">
        <v>0.23700000000000002</v>
      </c>
    </row>
    <row r="18" spans="1:26" x14ac:dyDescent="0.25">
      <c r="A18" s="45" t="s">
        <v>29</v>
      </c>
      <c r="B18" s="45" t="s">
        <v>31</v>
      </c>
      <c r="C18" s="45" t="s">
        <v>22</v>
      </c>
      <c r="D18" s="46" t="s">
        <v>26</v>
      </c>
      <c r="E18" s="47">
        <v>3.5999999999999997E-2</v>
      </c>
      <c r="F18" s="47">
        <v>4.2999999999999997E-2</v>
      </c>
      <c r="G18" s="47">
        <v>2.9000000000000001E-2</v>
      </c>
      <c r="H18" s="48">
        <f t="shared" si="0"/>
        <v>3.5999999999999997E-2</v>
      </c>
      <c r="I18" s="48">
        <f t="shared" si="1"/>
        <v>7.0000000000000001E-3</v>
      </c>
      <c r="U18" s="30" t="s">
        <v>51</v>
      </c>
      <c r="V18" s="30">
        <f>L8/L41</f>
        <v>2.5007032348804499</v>
      </c>
      <c r="W18">
        <f>Y17/Z17</f>
        <v>2.5007032348804499</v>
      </c>
      <c r="X18" s="37" t="s">
        <v>20</v>
      </c>
      <c r="Y18" s="53">
        <v>1.1383333333333334</v>
      </c>
      <c r="Z18" s="51">
        <v>0.80299999999999994</v>
      </c>
    </row>
    <row r="19" spans="1:26" x14ac:dyDescent="0.25">
      <c r="A19" s="45" t="s">
        <v>29</v>
      </c>
      <c r="B19" s="45" t="s">
        <v>31</v>
      </c>
      <c r="C19" s="45" t="s">
        <v>22</v>
      </c>
      <c r="D19" s="46" t="s">
        <v>27</v>
      </c>
      <c r="E19" s="47">
        <v>2.8000000000000001E-2</v>
      </c>
      <c r="F19" s="47">
        <v>2.1999999999999999E-2</v>
      </c>
      <c r="G19" s="47">
        <v>2.8000000000000001E-2</v>
      </c>
      <c r="H19" s="48">
        <f t="shared" si="0"/>
        <v>2.5999999999999999E-2</v>
      </c>
      <c r="I19" s="48">
        <f t="shared" si="1"/>
        <v>3.4641016151377556E-3</v>
      </c>
      <c r="U19" s="30" t="s">
        <v>52</v>
      </c>
      <c r="V19" s="30">
        <f>L10/L43</f>
        <v>1.4176006641760068</v>
      </c>
      <c r="W19">
        <f>Y18/Z18</f>
        <v>1.4176006641760068</v>
      </c>
    </row>
    <row r="20" spans="1:26" x14ac:dyDescent="0.25">
      <c r="A20" s="45" t="s">
        <v>29</v>
      </c>
      <c r="B20" s="45" t="s">
        <v>31</v>
      </c>
      <c r="C20" s="45" t="s">
        <v>28</v>
      </c>
      <c r="D20" s="46" t="s">
        <v>23</v>
      </c>
      <c r="E20" s="47">
        <v>1.1080000000000001</v>
      </c>
      <c r="F20" s="47">
        <v>1.0620000000000001</v>
      </c>
      <c r="G20" s="47">
        <v>0.96599999999999997</v>
      </c>
      <c r="H20" s="48">
        <f t="shared" si="0"/>
        <v>1.0453333333333334</v>
      </c>
      <c r="I20" s="48">
        <f t="shared" si="1"/>
        <v>7.2452283147830088E-2</v>
      </c>
    </row>
    <row r="21" spans="1:26" x14ac:dyDescent="0.25">
      <c r="A21" s="45" t="s">
        <v>29</v>
      </c>
      <c r="B21" s="45" t="s">
        <v>31</v>
      </c>
      <c r="C21" s="45" t="s">
        <v>28</v>
      </c>
      <c r="D21" s="46" t="s">
        <v>24</v>
      </c>
      <c r="E21" s="47">
        <v>0.91</v>
      </c>
      <c r="F21" s="47">
        <v>0.94599999999999995</v>
      </c>
      <c r="G21" s="47">
        <v>1.06</v>
      </c>
      <c r="H21" s="48">
        <f t="shared" si="0"/>
        <v>0.97199999999999998</v>
      </c>
      <c r="I21" s="48">
        <f t="shared" si="1"/>
        <v>7.830708780180759E-2</v>
      </c>
    </row>
    <row r="22" spans="1:26" x14ac:dyDescent="0.25">
      <c r="A22" s="45" t="s">
        <v>29</v>
      </c>
      <c r="B22" s="45" t="s">
        <v>31</v>
      </c>
      <c r="C22" s="45" t="s">
        <v>28</v>
      </c>
      <c r="D22" s="46" t="s">
        <v>25</v>
      </c>
      <c r="E22" s="47">
        <v>0.86199999999999999</v>
      </c>
      <c r="F22" s="47">
        <v>0.88900000000000001</v>
      </c>
      <c r="G22" s="47">
        <v>1.0089999999999999</v>
      </c>
      <c r="H22" s="48">
        <f t="shared" si="0"/>
        <v>0.91999999999999993</v>
      </c>
      <c r="I22" s="48">
        <f t="shared" si="1"/>
        <v>7.824960063795848E-2</v>
      </c>
    </row>
    <row r="23" spans="1:26" x14ac:dyDescent="0.25">
      <c r="A23" s="45" t="s">
        <v>29</v>
      </c>
      <c r="B23" s="45" t="s">
        <v>31</v>
      </c>
      <c r="C23" s="45" t="s">
        <v>28</v>
      </c>
      <c r="D23" s="46" t="s">
        <v>26</v>
      </c>
      <c r="E23" s="47">
        <v>0.67100000000000004</v>
      </c>
      <c r="F23" s="47">
        <v>0.76100000000000001</v>
      </c>
      <c r="G23" s="47">
        <v>0.628</v>
      </c>
      <c r="H23" s="48">
        <f t="shared" si="0"/>
        <v>0.68666666666666665</v>
      </c>
      <c r="I23" s="48">
        <f t="shared" si="1"/>
        <v>6.7869973724271726E-2</v>
      </c>
    </row>
    <row r="24" spans="1:26" x14ac:dyDescent="0.25">
      <c r="A24" s="45" t="s">
        <v>29</v>
      </c>
      <c r="B24" s="45" t="s">
        <v>31</v>
      </c>
      <c r="C24" s="45" t="s">
        <v>28</v>
      </c>
      <c r="D24" s="46" t="s">
        <v>27</v>
      </c>
      <c r="E24" s="47">
        <v>0.54200000000000004</v>
      </c>
      <c r="F24" s="47">
        <v>0.53800000000000003</v>
      </c>
      <c r="G24" s="47">
        <v>0.69799999999999995</v>
      </c>
      <c r="H24" s="48">
        <f t="shared" si="0"/>
        <v>0.59266666666666667</v>
      </c>
      <c r="I24" s="48">
        <f t="shared" si="1"/>
        <v>9.1243264591603118E-2</v>
      </c>
    </row>
    <row r="25" spans="1:26" x14ac:dyDescent="0.25">
      <c r="A25" s="45" t="s">
        <v>30</v>
      </c>
      <c r="B25" s="45" t="s">
        <v>31</v>
      </c>
      <c r="C25" s="45" t="s">
        <v>22</v>
      </c>
      <c r="D25" s="46" t="s">
        <v>23</v>
      </c>
      <c r="E25" s="47">
        <v>0.17599999999999999</v>
      </c>
      <c r="F25" s="47">
        <v>0.20699999999999999</v>
      </c>
      <c r="G25" s="47">
        <v>0.16700000000000001</v>
      </c>
      <c r="H25" s="48">
        <f t="shared" si="0"/>
        <v>0.18333333333333335</v>
      </c>
      <c r="I25" s="48">
        <f t="shared" si="1"/>
        <v>2.098412098071618E-2</v>
      </c>
    </row>
    <row r="26" spans="1:26" x14ac:dyDescent="0.25">
      <c r="A26" s="45" t="s">
        <v>30</v>
      </c>
      <c r="B26" s="45" t="s">
        <v>31</v>
      </c>
      <c r="C26" s="45" t="s">
        <v>22</v>
      </c>
      <c r="D26" s="46" t="s">
        <v>24</v>
      </c>
      <c r="E26" s="47">
        <v>0.13900000000000001</v>
      </c>
      <c r="F26" s="47">
        <v>0.13400000000000001</v>
      </c>
      <c r="G26" s="47">
        <v>0.125</v>
      </c>
      <c r="H26" s="48">
        <f t="shared" si="0"/>
        <v>0.13266666666666668</v>
      </c>
      <c r="I26" s="48">
        <f t="shared" si="1"/>
        <v>7.0945988845975937E-3</v>
      </c>
    </row>
    <row r="27" spans="1:26" x14ac:dyDescent="0.25">
      <c r="A27" s="45" t="s">
        <v>30</v>
      </c>
      <c r="B27" s="45" t="s">
        <v>31</v>
      </c>
      <c r="C27" s="45" t="s">
        <v>22</v>
      </c>
      <c r="D27" s="46" t="s">
        <v>25</v>
      </c>
      <c r="E27" s="47">
        <v>6.5000000000000002E-2</v>
      </c>
      <c r="F27" s="47">
        <v>8.4000000000000005E-2</v>
      </c>
      <c r="G27" s="47">
        <v>0.126</v>
      </c>
      <c r="H27" s="48">
        <f t="shared" si="0"/>
        <v>9.1666666666666674E-2</v>
      </c>
      <c r="I27" s="48">
        <f t="shared" si="1"/>
        <v>3.1214312956291897E-2</v>
      </c>
    </row>
    <row r="28" spans="1:26" x14ac:dyDescent="0.25">
      <c r="A28" s="45" t="s">
        <v>30</v>
      </c>
      <c r="B28" s="45" t="s">
        <v>31</v>
      </c>
      <c r="C28" s="45" t="s">
        <v>22</v>
      </c>
      <c r="D28" s="46" t="s">
        <v>26</v>
      </c>
      <c r="E28" s="47">
        <v>7.9000000000000001E-2</v>
      </c>
      <c r="F28" s="47">
        <v>6.0999999999999999E-2</v>
      </c>
      <c r="G28" s="47">
        <v>7.6999999999999999E-2</v>
      </c>
      <c r="H28" s="48">
        <f t="shared" si="0"/>
        <v>7.2333333333333347E-2</v>
      </c>
      <c r="I28" s="48">
        <f t="shared" si="1"/>
        <v>9.8657657246324758E-3</v>
      </c>
    </row>
    <row r="29" spans="1:26" x14ac:dyDescent="0.25">
      <c r="A29" s="45" t="s">
        <v>30</v>
      </c>
      <c r="B29" s="45" t="s">
        <v>31</v>
      </c>
      <c r="C29" s="45" t="s">
        <v>22</v>
      </c>
      <c r="D29" s="46" t="s">
        <v>27</v>
      </c>
      <c r="E29" s="47">
        <v>4.1000000000000002E-2</v>
      </c>
      <c r="F29" s="47">
        <v>6.0999999999999999E-2</v>
      </c>
      <c r="G29" s="47">
        <v>4.2000000000000003E-2</v>
      </c>
      <c r="H29" s="48">
        <f t="shared" si="0"/>
        <v>4.8000000000000008E-2</v>
      </c>
      <c r="I29" s="48">
        <f t="shared" si="1"/>
        <v>1.1269427669584622E-2</v>
      </c>
    </row>
    <row r="30" spans="1:26" x14ac:dyDescent="0.25">
      <c r="A30" s="45" t="s">
        <v>30</v>
      </c>
      <c r="B30" s="45" t="s">
        <v>31</v>
      </c>
      <c r="C30" s="45" t="s">
        <v>28</v>
      </c>
      <c r="D30" s="46" t="s">
        <v>23</v>
      </c>
      <c r="E30" s="47">
        <v>1.226</v>
      </c>
      <c r="F30" s="47">
        <v>1.131</v>
      </c>
      <c r="G30" s="47">
        <v>1.0469999999999999</v>
      </c>
      <c r="H30" s="48">
        <f t="shared" si="0"/>
        <v>1.1346666666666667</v>
      </c>
      <c r="I30" s="48">
        <f t="shared" si="1"/>
        <v>8.9556313754717135E-2</v>
      </c>
    </row>
    <row r="31" spans="1:26" x14ac:dyDescent="0.25">
      <c r="A31" s="45" t="s">
        <v>30</v>
      </c>
      <c r="B31" s="45" t="s">
        <v>31</v>
      </c>
      <c r="C31" s="45" t="s">
        <v>28</v>
      </c>
      <c r="D31" s="46" t="s">
        <v>24</v>
      </c>
      <c r="E31" s="47">
        <v>1.0449999999999999</v>
      </c>
      <c r="F31" s="47">
        <v>1.077</v>
      </c>
      <c r="G31" s="47">
        <v>1.228</v>
      </c>
      <c r="H31" s="48">
        <f t="shared" si="0"/>
        <v>1.1166666666666665</v>
      </c>
      <c r="I31" s="48">
        <f t="shared" si="1"/>
        <v>9.773603907123174E-2</v>
      </c>
    </row>
    <row r="32" spans="1:26" x14ac:dyDescent="0.25">
      <c r="A32" s="45" t="s">
        <v>30</v>
      </c>
      <c r="B32" s="45" t="s">
        <v>31</v>
      </c>
      <c r="C32" s="45" t="s">
        <v>28</v>
      </c>
      <c r="D32" s="46" t="s">
        <v>25</v>
      </c>
      <c r="E32" s="47">
        <v>1.127</v>
      </c>
      <c r="F32" s="47">
        <v>1.1990000000000001</v>
      </c>
      <c r="G32" s="47">
        <v>1.151</v>
      </c>
      <c r="H32" s="48">
        <f t="shared" si="0"/>
        <v>1.159</v>
      </c>
      <c r="I32" s="48">
        <f t="shared" si="1"/>
        <v>3.6660605559646751E-2</v>
      </c>
    </row>
    <row r="33" spans="1:26" x14ac:dyDescent="0.25">
      <c r="A33" s="45" t="s">
        <v>30</v>
      </c>
      <c r="B33" s="45" t="s">
        <v>31</v>
      </c>
      <c r="C33" s="45" t="s">
        <v>28</v>
      </c>
      <c r="D33" s="46" t="s">
        <v>26</v>
      </c>
      <c r="E33" s="47">
        <v>1.0649999999999999</v>
      </c>
      <c r="F33" s="47">
        <v>1.278</v>
      </c>
      <c r="G33" s="47">
        <v>1.1990000000000001</v>
      </c>
      <c r="H33" s="48">
        <f t="shared" si="0"/>
        <v>1.1806666666666665</v>
      </c>
      <c r="I33" s="48">
        <f t="shared" si="1"/>
        <v>0.10767698608956949</v>
      </c>
    </row>
    <row r="34" spans="1:26" x14ac:dyDescent="0.25">
      <c r="A34" s="45" t="s">
        <v>30</v>
      </c>
      <c r="B34" s="45" t="s">
        <v>31</v>
      </c>
      <c r="C34" s="45" t="s">
        <v>28</v>
      </c>
      <c r="D34" s="46" t="s">
        <v>27</v>
      </c>
      <c r="E34" s="47">
        <v>1.0469999999999999</v>
      </c>
      <c r="F34" s="47">
        <v>1.1890000000000001</v>
      </c>
      <c r="G34" s="47">
        <v>1.179</v>
      </c>
      <c r="H34" s="48">
        <f t="shared" si="0"/>
        <v>1.1383333333333334</v>
      </c>
      <c r="I34" s="48">
        <f t="shared" si="1"/>
        <v>7.9254863152574712E-2</v>
      </c>
    </row>
    <row r="35" spans="1:26" x14ac:dyDescent="0.25">
      <c r="A35" s="41" t="s">
        <v>21</v>
      </c>
      <c r="B35" s="41" t="s">
        <v>32</v>
      </c>
      <c r="C35" s="41" t="s">
        <v>22</v>
      </c>
      <c r="D35" s="42" t="s">
        <v>23</v>
      </c>
      <c r="E35" s="43">
        <v>5.5E-2</v>
      </c>
      <c r="F35" s="43">
        <v>5.2999999999999999E-2</v>
      </c>
      <c r="G35" s="43">
        <v>6.2E-2</v>
      </c>
      <c r="H35" s="44">
        <f t="shared" si="0"/>
        <v>5.6666666666666664E-2</v>
      </c>
      <c r="I35" s="44">
        <f t="shared" si="1"/>
        <v>4.7258156262526092E-3</v>
      </c>
    </row>
    <row r="36" spans="1:26" x14ac:dyDescent="0.25">
      <c r="A36" s="41" t="s">
        <v>21</v>
      </c>
      <c r="B36" s="41" t="s">
        <v>32</v>
      </c>
      <c r="C36" s="41" t="s">
        <v>22</v>
      </c>
      <c r="D36" s="42" t="s">
        <v>24</v>
      </c>
      <c r="E36" s="43">
        <v>3.3000000000000002E-2</v>
      </c>
      <c r="F36" s="43">
        <v>0.05</v>
      </c>
      <c r="G36" s="43">
        <v>5.2999999999999999E-2</v>
      </c>
      <c r="H36" s="44">
        <f t="shared" si="0"/>
        <v>4.5333333333333337E-2</v>
      </c>
      <c r="I36" s="44">
        <f t="shared" si="1"/>
        <v>1.0785793124908957E-2</v>
      </c>
      <c r="K36" t="s">
        <v>32</v>
      </c>
    </row>
    <row r="37" spans="1:26" x14ac:dyDescent="0.25">
      <c r="A37" s="41" t="s">
        <v>21</v>
      </c>
      <c r="B37" s="41" t="s">
        <v>32</v>
      </c>
      <c r="C37" s="41" t="s">
        <v>22</v>
      </c>
      <c r="D37" s="42" t="s">
        <v>25</v>
      </c>
      <c r="E37" s="43">
        <v>4.2999999999999997E-2</v>
      </c>
      <c r="F37" s="43">
        <v>3.5000000000000003E-2</v>
      </c>
      <c r="G37" s="43">
        <v>2.8000000000000001E-2</v>
      </c>
      <c r="H37" s="44">
        <f t="shared" si="0"/>
        <v>3.5333333333333335E-2</v>
      </c>
      <c r="I37" s="44">
        <f t="shared" si="1"/>
        <v>7.5055534994651367E-3</v>
      </c>
      <c r="K37" s="55" t="s">
        <v>36</v>
      </c>
      <c r="L37" s="39" t="s">
        <v>27</v>
      </c>
      <c r="M37" s="39" t="s">
        <v>26</v>
      </c>
      <c r="N37" s="39" t="s">
        <v>25</v>
      </c>
      <c r="O37" s="39" t="s">
        <v>24</v>
      </c>
      <c r="P37" s="39" t="s">
        <v>23</v>
      </c>
      <c r="R37" s="55" t="s">
        <v>37</v>
      </c>
      <c r="S37" s="39" t="s">
        <v>27</v>
      </c>
      <c r="T37" s="39" t="s">
        <v>26</v>
      </c>
      <c r="U37" s="39" t="s">
        <v>25</v>
      </c>
      <c r="V37" s="39" t="s">
        <v>24</v>
      </c>
      <c r="W37" s="39" t="s">
        <v>23</v>
      </c>
      <c r="Y37" s="30"/>
      <c r="Z37" s="57" t="s">
        <v>53</v>
      </c>
    </row>
    <row r="38" spans="1:26" x14ac:dyDescent="0.25">
      <c r="A38" s="41" t="s">
        <v>21</v>
      </c>
      <c r="B38" s="41" t="s">
        <v>32</v>
      </c>
      <c r="C38" s="41" t="s">
        <v>22</v>
      </c>
      <c r="D38" s="42" t="s">
        <v>26</v>
      </c>
      <c r="E38" s="43">
        <v>1.4999999999999999E-2</v>
      </c>
      <c r="F38" s="43">
        <v>3.5999999999999997E-2</v>
      </c>
      <c r="G38" s="43">
        <v>4.2999999999999997E-2</v>
      </c>
      <c r="H38" s="44">
        <f t="shared" si="0"/>
        <v>3.1333333333333331E-2</v>
      </c>
      <c r="I38" s="44">
        <f t="shared" si="1"/>
        <v>1.4571661996262926E-2</v>
      </c>
      <c r="K38" s="37" t="s">
        <v>15</v>
      </c>
      <c r="L38" s="51">
        <v>2.4E-2</v>
      </c>
      <c r="M38" s="51">
        <v>3.1333333333333331E-2</v>
      </c>
      <c r="N38" s="51">
        <v>3.5333333333333335E-2</v>
      </c>
      <c r="O38" s="51">
        <v>4.5333333333333337E-2</v>
      </c>
      <c r="P38" s="51">
        <v>5.6666666666666664E-2</v>
      </c>
      <c r="R38" s="37" t="s">
        <v>15</v>
      </c>
      <c r="S38" s="40">
        <v>3.6055512754639895E-3</v>
      </c>
      <c r="T38" s="40">
        <v>1.4571661996262926E-2</v>
      </c>
      <c r="U38" s="40">
        <v>7.5055534994651367E-3</v>
      </c>
      <c r="V38" s="40">
        <v>1.0785793124908957E-2</v>
      </c>
      <c r="W38" s="40">
        <v>4.7258156262526092E-3</v>
      </c>
      <c r="Y38" s="30" t="s">
        <v>21</v>
      </c>
      <c r="Z38" s="56">
        <v>1425</v>
      </c>
    </row>
    <row r="39" spans="1:26" x14ac:dyDescent="0.25">
      <c r="A39" s="41" t="s">
        <v>21</v>
      </c>
      <c r="B39" s="41" t="s">
        <v>32</v>
      </c>
      <c r="C39" s="41" t="s">
        <v>22</v>
      </c>
      <c r="D39" s="42" t="s">
        <v>27</v>
      </c>
      <c r="E39" s="43">
        <v>2.5000000000000001E-2</v>
      </c>
      <c r="F39" s="43">
        <v>2.7E-2</v>
      </c>
      <c r="G39" s="43">
        <v>0.02</v>
      </c>
      <c r="H39" s="44">
        <f t="shared" si="0"/>
        <v>2.4000000000000004E-2</v>
      </c>
      <c r="I39" s="44">
        <f t="shared" si="1"/>
        <v>3.6055512754639895E-3</v>
      </c>
      <c r="K39" s="37" t="s">
        <v>16</v>
      </c>
      <c r="L39" s="51">
        <v>0.34866666666666668</v>
      </c>
      <c r="M39" s="51">
        <v>0.45966666666666667</v>
      </c>
      <c r="N39" s="51">
        <v>0.66566666666666663</v>
      </c>
      <c r="O39" s="51">
        <v>0.76500000000000001</v>
      </c>
      <c r="P39" s="51">
        <v>0.85233333333333328</v>
      </c>
      <c r="R39" s="37" t="s">
        <v>16</v>
      </c>
      <c r="S39" s="40">
        <v>6.9298869639650873E-2</v>
      </c>
      <c r="T39" s="40">
        <v>8.4239737258216957E-2</v>
      </c>
      <c r="U39" s="40">
        <v>8.6396373380677308E-2</v>
      </c>
      <c r="V39" s="40">
        <v>9.9141313285633845E-2</v>
      </c>
      <c r="W39" s="40">
        <v>0.107024919216664</v>
      </c>
      <c r="Y39" s="30" t="s">
        <v>29</v>
      </c>
      <c r="Z39" s="56">
        <v>1042</v>
      </c>
    </row>
    <row r="40" spans="1:26" x14ac:dyDescent="0.25">
      <c r="A40" s="41" t="s">
        <v>21</v>
      </c>
      <c r="B40" s="41" t="s">
        <v>32</v>
      </c>
      <c r="C40" s="41" t="s">
        <v>28</v>
      </c>
      <c r="D40" s="42" t="s">
        <v>23</v>
      </c>
      <c r="E40" s="43">
        <v>0.97499999999999998</v>
      </c>
      <c r="F40" s="43">
        <v>0.80400000000000005</v>
      </c>
      <c r="G40" s="43">
        <v>0.77800000000000002</v>
      </c>
      <c r="H40" s="44">
        <f t="shared" si="0"/>
        <v>0.85233333333333328</v>
      </c>
      <c r="I40" s="44">
        <f t="shared" si="1"/>
        <v>0.107024919216664</v>
      </c>
      <c r="K40" s="37" t="s">
        <v>17</v>
      </c>
      <c r="L40" s="51">
        <v>2.4999999999999998E-2</v>
      </c>
      <c r="M40" s="51">
        <v>3.2999999999999995E-2</v>
      </c>
      <c r="N40" s="51">
        <v>2.6666666666666668E-2</v>
      </c>
      <c r="O40" s="51">
        <v>2.7E-2</v>
      </c>
      <c r="P40" s="51">
        <v>3.4666666666666672E-2</v>
      </c>
      <c r="R40" s="37" t="s">
        <v>17</v>
      </c>
      <c r="S40" s="40">
        <v>5.2915026221291841E-3</v>
      </c>
      <c r="T40" s="40">
        <v>1.3453624047073709E-2</v>
      </c>
      <c r="U40" s="40">
        <v>5.5075705472861069E-3</v>
      </c>
      <c r="V40" s="40">
        <v>2.9999999999999992E-3</v>
      </c>
      <c r="W40" s="40">
        <v>4.1633319989322652E-3</v>
      </c>
      <c r="Y40" s="58" t="s">
        <v>30</v>
      </c>
      <c r="Z40" s="56">
        <v>1135</v>
      </c>
    </row>
    <row r="41" spans="1:26" x14ac:dyDescent="0.25">
      <c r="A41" s="41" t="s">
        <v>21</v>
      </c>
      <c r="B41" s="41" t="s">
        <v>32</v>
      </c>
      <c r="C41" s="41" t="s">
        <v>28</v>
      </c>
      <c r="D41" s="42" t="s">
        <v>24</v>
      </c>
      <c r="E41" s="43">
        <v>0.66</v>
      </c>
      <c r="F41" s="43">
        <v>0.85699999999999998</v>
      </c>
      <c r="G41" s="43">
        <v>0.77800000000000002</v>
      </c>
      <c r="H41" s="44">
        <f t="shared" si="0"/>
        <v>0.76500000000000001</v>
      </c>
      <c r="I41" s="44">
        <f t="shared" si="1"/>
        <v>9.9141313285633845E-2</v>
      </c>
      <c r="K41" s="37" t="s">
        <v>18</v>
      </c>
      <c r="L41" s="51">
        <v>0.23700000000000002</v>
      </c>
      <c r="M41" s="51">
        <v>0.36733333333333335</v>
      </c>
      <c r="N41" s="51">
        <v>0.60133333333333328</v>
      </c>
      <c r="O41" s="51">
        <v>0.67200000000000004</v>
      </c>
      <c r="P41" s="51">
        <v>0.72166666666666668</v>
      </c>
      <c r="R41" s="37" t="s">
        <v>18</v>
      </c>
      <c r="S41" s="40">
        <v>1.2165525060596434E-2</v>
      </c>
      <c r="T41" s="40">
        <v>3.8135722535876167E-2</v>
      </c>
      <c r="U41" s="40">
        <v>8.0008332899351678E-2</v>
      </c>
      <c r="V41" s="40">
        <v>7.644605941446557E-2</v>
      </c>
      <c r="W41" s="40">
        <v>0.11950871655797077</v>
      </c>
    </row>
    <row r="42" spans="1:26" x14ac:dyDescent="0.25">
      <c r="A42" s="41" t="s">
        <v>21</v>
      </c>
      <c r="B42" s="41" t="s">
        <v>32</v>
      </c>
      <c r="C42" s="41" t="s">
        <v>28</v>
      </c>
      <c r="D42" s="42" t="s">
        <v>25</v>
      </c>
      <c r="E42" s="43">
        <v>0.57299999999999995</v>
      </c>
      <c r="F42" s="43">
        <v>0.74399999999999999</v>
      </c>
      <c r="G42" s="43">
        <v>0.68</v>
      </c>
      <c r="H42" s="44">
        <f t="shared" si="0"/>
        <v>0.66566666666666663</v>
      </c>
      <c r="I42" s="44">
        <f t="shared" si="1"/>
        <v>8.6396373380677308E-2</v>
      </c>
      <c r="K42" s="37" t="s">
        <v>19</v>
      </c>
      <c r="L42" s="51">
        <v>3.1333333333333331E-2</v>
      </c>
      <c r="M42" s="51">
        <v>4.4000000000000004E-2</v>
      </c>
      <c r="N42" s="51">
        <v>4.2000000000000003E-2</v>
      </c>
      <c r="O42" s="51">
        <v>4.2000000000000003E-2</v>
      </c>
      <c r="P42" s="51">
        <v>5.3999999999999999E-2</v>
      </c>
      <c r="R42" s="37" t="s">
        <v>19</v>
      </c>
      <c r="S42" s="40">
        <v>8.6216781042517104E-3</v>
      </c>
      <c r="T42" s="40">
        <v>1.2999999999999996E-2</v>
      </c>
      <c r="U42" s="40">
        <v>1.7320508075688748E-3</v>
      </c>
      <c r="V42" s="40">
        <v>1.3856406460551014E-2</v>
      </c>
      <c r="W42" s="40">
        <v>8.1853527718724634E-3</v>
      </c>
    </row>
    <row r="43" spans="1:26" x14ac:dyDescent="0.25">
      <c r="A43" s="41" t="s">
        <v>21</v>
      </c>
      <c r="B43" s="41" t="s">
        <v>32</v>
      </c>
      <c r="C43" s="41" t="s">
        <v>28</v>
      </c>
      <c r="D43" s="42" t="s">
        <v>26</v>
      </c>
      <c r="E43" s="43">
        <v>0.46700000000000003</v>
      </c>
      <c r="F43" s="43">
        <v>0.372</v>
      </c>
      <c r="G43" s="43">
        <v>0.54</v>
      </c>
      <c r="H43" s="44">
        <f t="shared" si="0"/>
        <v>0.45966666666666667</v>
      </c>
      <c r="I43" s="44">
        <f t="shared" si="1"/>
        <v>8.4239737258216957E-2</v>
      </c>
      <c r="K43" s="37" t="s">
        <v>20</v>
      </c>
      <c r="L43" s="51">
        <v>0.80299999999999994</v>
      </c>
      <c r="M43" s="51">
        <v>0.82466666666666677</v>
      </c>
      <c r="N43" s="51">
        <v>0.89566666666666672</v>
      </c>
      <c r="O43" s="51">
        <v>1.0243333333333335</v>
      </c>
      <c r="P43" s="51">
        <v>0.92600000000000005</v>
      </c>
      <c r="R43" s="37" t="s">
        <v>20</v>
      </c>
      <c r="S43" s="40">
        <v>5.4744862772683964E-2</v>
      </c>
      <c r="T43" s="40">
        <v>2.0984120980716146E-2</v>
      </c>
      <c r="U43" s="40">
        <v>9.8500423010935992E-2</v>
      </c>
      <c r="V43" s="40">
        <v>6.0277137733417072E-3</v>
      </c>
      <c r="W43" s="40">
        <v>3.6999999999999977E-2</v>
      </c>
    </row>
    <row r="44" spans="1:26" x14ac:dyDescent="0.25">
      <c r="A44" s="41" t="s">
        <v>21</v>
      </c>
      <c r="B44" s="41" t="s">
        <v>32</v>
      </c>
      <c r="C44" s="41" t="s">
        <v>28</v>
      </c>
      <c r="D44" s="42" t="s">
        <v>27</v>
      </c>
      <c r="E44" s="43">
        <v>0.26900000000000002</v>
      </c>
      <c r="F44" s="43">
        <v>0.38200000000000001</v>
      </c>
      <c r="G44" s="43">
        <v>0.39500000000000002</v>
      </c>
      <c r="H44" s="44">
        <f t="shared" si="0"/>
        <v>0.34866666666666668</v>
      </c>
      <c r="I44" s="44">
        <f t="shared" si="1"/>
        <v>6.9298869639650873E-2</v>
      </c>
    </row>
    <row r="45" spans="1:26" x14ac:dyDescent="0.25">
      <c r="A45" s="41" t="s">
        <v>29</v>
      </c>
      <c r="B45" s="41" t="s">
        <v>32</v>
      </c>
      <c r="C45" s="41" t="s">
        <v>22</v>
      </c>
      <c r="D45" s="42" t="s">
        <v>23</v>
      </c>
      <c r="E45" s="43">
        <v>0.03</v>
      </c>
      <c r="F45" s="43">
        <v>3.7999999999999999E-2</v>
      </c>
      <c r="G45" s="43">
        <v>3.5999999999999997E-2</v>
      </c>
      <c r="H45" s="44">
        <f t="shared" si="0"/>
        <v>3.4666666666666672E-2</v>
      </c>
      <c r="I45" s="44">
        <f t="shared" si="1"/>
        <v>4.1633319989322652E-3</v>
      </c>
    </row>
    <row r="46" spans="1:26" x14ac:dyDescent="0.25">
      <c r="A46" s="41" t="s">
        <v>29</v>
      </c>
      <c r="B46" s="41" t="s">
        <v>32</v>
      </c>
      <c r="C46" s="41" t="s">
        <v>22</v>
      </c>
      <c r="D46" s="42" t="s">
        <v>24</v>
      </c>
      <c r="E46" s="43">
        <v>2.4E-2</v>
      </c>
      <c r="F46" s="43">
        <v>2.7E-2</v>
      </c>
      <c r="G46" s="43">
        <v>0.03</v>
      </c>
      <c r="H46" s="44">
        <f t="shared" si="0"/>
        <v>2.7E-2</v>
      </c>
      <c r="I46" s="44">
        <f t="shared" si="1"/>
        <v>2.9999999999999992E-3</v>
      </c>
    </row>
    <row r="47" spans="1:26" x14ac:dyDescent="0.25">
      <c r="A47" s="41" t="s">
        <v>29</v>
      </c>
      <c r="B47" s="41" t="s">
        <v>32</v>
      </c>
      <c r="C47" s="41" t="s">
        <v>22</v>
      </c>
      <c r="D47" s="42" t="s">
        <v>25</v>
      </c>
      <c r="E47" s="43">
        <v>2.3E-2</v>
      </c>
      <c r="F47" s="43">
        <v>2.4E-2</v>
      </c>
      <c r="G47" s="43">
        <v>3.3000000000000002E-2</v>
      </c>
      <c r="H47" s="44">
        <f t="shared" si="0"/>
        <v>2.6666666666666668E-2</v>
      </c>
      <c r="I47" s="44">
        <f t="shared" si="1"/>
        <v>5.5075705472861069E-3</v>
      </c>
    </row>
    <row r="48" spans="1:26" x14ac:dyDescent="0.25">
      <c r="A48" s="41" t="s">
        <v>29</v>
      </c>
      <c r="B48" s="41" t="s">
        <v>32</v>
      </c>
      <c r="C48" s="41" t="s">
        <v>22</v>
      </c>
      <c r="D48" s="42" t="s">
        <v>26</v>
      </c>
      <c r="E48" s="43">
        <v>1.7999999999999999E-2</v>
      </c>
      <c r="F48" s="43">
        <v>3.6999999999999998E-2</v>
      </c>
      <c r="G48" s="43">
        <v>4.3999999999999997E-2</v>
      </c>
      <c r="H48" s="44">
        <f t="shared" si="0"/>
        <v>3.2999999999999995E-2</v>
      </c>
      <c r="I48" s="44">
        <f t="shared" si="1"/>
        <v>1.3453624047073709E-2</v>
      </c>
    </row>
    <row r="49" spans="1:9" x14ac:dyDescent="0.25">
      <c r="A49" s="41" t="s">
        <v>29</v>
      </c>
      <c r="B49" s="41" t="s">
        <v>32</v>
      </c>
      <c r="C49" s="41" t="s">
        <v>22</v>
      </c>
      <c r="D49" s="42" t="s">
        <v>27</v>
      </c>
      <c r="E49" s="43">
        <v>3.1E-2</v>
      </c>
      <c r="F49" s="43">
        <v>2.3E-2</v>
      </c>
      <c r="G49" s="43">
        <v>2.1000000000000001E-2</v>
      </c>
      <c r="H49" s="44">
        <f t="shared" si="0"/>
        <v>2.4999999999999998E-2</v>
      </c>
      <c r="I49" s="44">
        <f t="shared" si="1"/>
        <v>5.2915026221291841E-3</v>
      </c>
    </row>
    <row r="50" spans="1:9" x14ac:dyDescent="0.25">
      <c r="A50" s="41" t="s">
        <v>29</v>
      </c>
      <c r="B50" s="41" t="s">
        <v>32</v>
      </c>
      <c r="C50" s="41" t="s">
        <v>28</v>
      </c>
      <c r="D50" s="42" t="s">
        <v>23</v>
      </c>
      <c r="E50" s="43">
        <v>0.85799999999999998</v>
      </c>
      <c r="F50" s="43">
        <v>0.63500000000000001</v>
      </c>
      <c r="G50" s="43">
        <v>0.67200000000000004</v>
      </c>
      <c r="H50" s="44">
        <f t="shared" si="0"/>
        <v>0.72166666666666668</v>
      </c>
      <c r="I50" s="44">
        <f t="shared" si="1"/>
        <v>0.11950871655797077</v>
      </c>
    </row>
    <row r="51" spans="1:9" x14ac:dyDescent="0.25">
      <c r="A51" s="41" t="s">
        <v>29</v>
      </c>
      <c r="B51" s="41" t="s">
        <v>32</v>
      </c>
      <c r="C51" s="41" t="s">
        <v>28</v>
      </c>
      <c r="D51" s="42" t="s">
        <v>24</v>
      </c>
      <c r="E51" s="43">
        <v>0.58399999999999996</v>
      </c>
      <c r="F51" s="43">
        <v>0.72199999999999998</v>
      </c>
      <c r="G51" s="43">
        <v>0.71</v>
      </c>
      <c r="H51" s="44">
        <f t="shared" si="0"/>
        <v>0.67200000000000004</v>
      </c>
      <c r="I51" s="44">
        <f t="shared" si="1"/>
        <v>7.644605941446557E-2</v>
      </c>
    </row>
    <row r="52" spans="1:9" x14ac:dyDescent="0.25">
      <c r="A52" s="41" t="s">
        <v>29</v>
      </c>
      <c r="B52" s="41" t="s">
        <v>32</v>
      </c>
      <c r="C52" s="41" t="s">
        <v>28</v>
      </c>
      <c r="D52" s="42" t="s">
        <v>25</v>
      </c>
      <c r="E52" s="43">
        <v>0.6</v>
      </c>
      <c r="F52" s="43">
        <v>0.52200000000000002</v>
      </c>
      <c r="G52" s="43">
        <v>0.68200000000000005</v>
      </c>
      <c r="H52" s="44">
        <f t="shared" si="0"/>
        <v>0.60133333333333328</v>
      </c>
      <c r="I52" s="44">
        <f t="shared" si="1"/>
        <v>8.0008332899351678E-2</v>
      </c>
    </row>
    <row r="53" spans="1:9" x14ac:dyDescent="0.25">
      <c r="A53" s="41" t="s">
        <v>29</v>
      </c>
      <c r="B53" s="41" t="s">
        <v>32</v>
      </c>
      <c r="C53" s="41" t="s">
        <v>28</v>
      </c>
      <c r="D53" s="42" t="s">
        <v>26</v>
      </c>
      <c r="E53" s="43">
        <v>0.32500000000000001</v>
      </c>
      <c r="F53" s="43">
        <v>0.378</v>
      </c>
      <c r="G53" s="43">
        <v>0.39900000000000002</v>
      </c>
      <c r="H53" s="44">
        <f t="shared" si="0"/>
        <v>0.36733333333333335</v>
      </c>
      <c r="I53" s="44">
        <f t="shared" si="1"/>
        <v>3.8135722535876167E-2</v>
      </c>
    </row>
    <row r="54" spans="1:9" x14ac:dyDescent="0.25">
      <c r="A54" s="41" t="s">
        <v>29</v>
      </c>
      <c r="B54" s="41" t="s">
        <v>32</v>
      </c>
      <c r="C54" s="41" t="s">
        <v>28</v>
      </c>
      <c r="D54" s="42" t="s">
        <v>27</v>
      </c>
      <c r="E54" s="43">
        <v>0.22900000000000001</v>
      </c>
      <c r="F54" s="43">
        <v>0.23100000000000001</v>
      </c>
      <c r="G54" s="43">
        <v>0.251</v>
      </c>
      <c r="H54" s="44">
        <f t="shared" si="0"/>
        <v>0.23700000000000002</v>
      </c>
      <c r="I54" s="44">
        <f t="shared" si="1"/>
        <v>1.2165525060596434E-2</v>
      </c>
    </row>
    <row r="55" spans="1:9" x14ac:dyDescent="0.25">
      <c r="A55" s="41" t="s">
        <v>30</v>
      </c>
      <c r="B55" s="41" t="s">
        <v>32</v>
      </c>
      <c r="C55" s="41" t="s">
        <v>22</v>
      </c>
      <c r="D55" s="42" t="s">
        <v>23</v>
      </c>
      <c r="E55" s="43">
        <v>6.3E-2</v>
      </c>
      <c r="F55" s="43">
        <v>4.7E-2</v>
      </c>
      <c r="G55" s="43">
        <v>5.1999999999999998E-2</v>
      </c>
      <c r="H55" s="44">
        <f t="shared" si="0"/>
        <v>5.3999999999999999E-2</v>
      </c>
      <c r="I55" s="44">
        <f t="shared" si="1"/>
        <v>8.1853527718724634E-3</v>
      </c>
    </row>
    <row r="56" spans="1:9" x14ac:dyDescent="0.25">
      <c r="A56" s="41" t="s">
        <v>30</v>
      </c>
      <c r="B56" s="41" t="s">
        <v>32</v>
      </c>
      <c r="C56" s="41" t="s">
        <v>22</v>
      </c>
      <c r="D56" s="42" t="s">
        <v>24</v>
      </c>
      <c r="E56" s="43">
        <v>0.05</v>
      </c>
      <c r="F56" s="43">
        <v>2.5999999999999999E-2</v>
      </c>
      <c r="G56" s="43">
        <v>0.05</v>
      </c>
      <c r="H56" s="44">
        <f t="shared" si="0"/>
        <v>4.2000000000000003E-2</v>
      </c>
      <c r="I56" s="44">
        <f t="shared" si="1"/>
        <v>1.3856406460551014E-2</v>
      </c>
    </row>
    <row r="57" spans="1:9" x14ac:dyDescent="0.25">
      <c r="A57" s="41" t="s">
        <v>30</v>
      </c>
      <c r="B57" s="41" t="s">
        <v>32</v>
      </c>
      <c r="C57" s="41" t="s">
        <v>22</v>
      </c>
      <c r="D57" s="42" t="s">
        <v>25</v>
      </c>
      <c r="E57" s="43">
        <v>4.1000000000000002E-2</v>
      </c>
      <c r="F57" s="43">
        <v>4.1000000000000002E-2</v>
      </c>
      <c r="G57" s="43">
        <v>4.3999999999999997E-2</v>
      </c>
      <c r="H57" s="44">
        <f t="shared" si="0"/>
        <v>4.2000000000000003E-2</v>
      </c>
      <c r="I57" s="44">
        <f t="shared" si="1"/>
        <v>1.7320508075688748E-3</v>
      </c>
    </row>
    <row r="58" spans="1:9" x14ac:dyDescent="0.25">
      <c r="A58" s="41" t="s">
        <v>30</v>
      </c>
      <c r="B58" s="41" t="s">
        <v>32</v>
      </c>
      <c r="C58" s="41" t="s">
        <v>22</v>
      </c>
      <c r="D58" s="42" t="s">
        <v>26</v>
      </c>
      <c r="E58" s="43">
        <v>4.3999999999999997E-2</v>
      </c>
      <c r="F58" s="43">
        <v>5.7000000000000002E-2</v>
      </c>
      <c r="G58" s="43">
        <v>3.1E-2</v>
      </c>
      <c r="H58" s="44">
        <f t="shared" si="0"/>
        <v>4.4000000000000004E-2</v>
      </c>
      <c r="I58" s="44">
        <f t="shared" si="1"/>
        <v>1.2999999999999996E-2</v>
      </c>
    </row>
    <row r="59" spans="1:9" x14ac:dyDescent="0.25">
      <c r="A59" s="41" t="s">
        <v>30</v>
      </c>
      <c r="B59" s="41" t="s">
        <v>32</v>
      </c>
      <c r="C59" s="41" t="s">
        <v>22</v>
      </c>
      <c r="D59" s="42" t="s">
        <v>27</v>
      </c>
      <c r="E59" s="43">
        <v>2.1999999999999999E-2</v>
      </c>
      <c r="F59" s="43">
        <v>3.9E-2</v>
      </c>
      <c r="G59" s="43">
        <v>3.3000000000000002E-2</v>
      </c>
      <c r="H59" s="44">
        <f t="shared" si="0"/>
        <v>3.1333333333333331E-2</v>
      </c>
      <c r="I59" s="44">
        <f t="shared" si="1"/>
        <v>8.6216781042517104E-3</v>
      </c>
    </row>
    <row r="60" spans="1:9" x14ac:dyDescent="0.25">
      <c r="A60" s="41" t="s">
        <v>30</v>
      </c>
      <c r="B60" s="41" t="s">
        <v>32</v>
      </c>
      <c r="C60" s="41" t="s">
        <v>28</v>
      </c>
      <c r="D60" s="42" t="s">
        <v>23</v>
      </c>
      <c r="E60" s="43">
        <v>0.92600000000000005</v>
      </c>
      <c r="F60" s="43">
        <v>0.96299999999999997</v>
      </c>
      <c r="G60" s="43">
        <v>0.88900000000000001</v>
      </c>
      <c r="H60" s="44">
        <f t="shared" si="0"/>
        <v>0.92600000000000005</v>
      </c>
      <c r="I60" s="44">
        <f t="shared" si="1"/>
        <v>3.6999999999999977E-2</v>
      </c>
    </row>
    <row r="61" spans="1:9" x14ac:dyDescent="0.25">
      <c r="A61" s="41" t="s">
        <v>30</v>
      </c>
      <c r="B61" s="41" t="s">
        <v>32</v>
      </c>
      <c r="C61" s="41" t="s">
        <v>28</v>
      </c>
      <c r="D61" s="42" t="s">
        <v>24</v>
      </c>
      <c r="E61" s="43">
        <v>1.018</v>
      </c>
      <c r="F61" s="43">
        <v>1.0249999999999999</v>
      </c>
      <c r="G61" s="43">
        <v>1.03</v>
      </c>
      <c r="H61" s="44">
        <f t="shared" si="0"/>
        <v>1.0243333333333335</v>
      </c>
      <c r="I61" s="44">
        <f t="shared" si="1"/>
        <v>6.0277137733417072E-3</v>
      </c>
    </row>
    <row r="62" spans="1:9" x14ac:dyDescent="0.25">
      <c r="A62" s="41" t="s">
        <v>30</v>
      </c>
      <c r="B62" s="41" t="s">
        <v>32</v>
      </c>
      <c r="C62" s="41" t="s">
        <v>28</v>
      </c>
      <c r="D62" s="42" t="s">
        <v>25</v>
      </c>
      <c r="E62" s="43">
        <v>0.89600000000000002</v>
      </c>
      <c r="F62" s="43">
        <v>0.79700000000000004</v>
      </c>
      <c r="G62" s="43">
        <v>0.99399999999999999</v>
      </c>
      <c r="H62" s="44">
        <f t="shared" si="0"/>
        <v>0.89566666666666672</v>
      </c>
      <c r="I62" s="44">
        <f t="shared" si="1"/>
        <v>9.8500423010935992E-2</v>
      </c>
    </row>
    <row r="63" spans="1:9" x14ac:dyDescent="0.25">
      <c r="A63" s="41" t="s">
        <v>30</v>
      </c>
      <c r="B63" s="41" t="s">
        <v>32</v>
      </c>
      <c r="C63" s="41" t="s">
        <v>28</v>
      </c>
      <c r="D63" s="42" t="s">
        <v>26</v>
      </c>
      <c r="E63" s="43">
        <v>0.83199999999999996</v>
      </c>
      <c r="F63" s="43">
        <v>0.80100000000000005</v>
      </c>
      <c r="G63" s="43">
        <v>0.84099999999999997</v>
      </c>
      <c r="H63" s="44">
        <f t="shared" si="0"/>
        <v>0.82466666666666677</v>
      </c>
      <c r="I63" s="44">
        <f t="shared" si="1"/>
        <v>2.0984120980716146E-2</v>
      </c>
    </row>
    <row r="64" spans="1:9" x14ac:dyDescent="0.25">
      <c r="A64" s="41" t="s">
        <v>30</v>
      </c>
      <c r="B64" s="41" t="s">
        <v>32</v>
      </c>
      <c r="C64" s="41" t="s">
        <v>28</v>
      </c>
      <c r="D64" s="42" t="s">
        <v>27</v>
      </c>
      <c r="E64" s="43">
        <v>0.86599999999999999</v>
      </c>
      <c r="F64" s="43">
        <v>0.76700000000000002</v>
      </c>
      <c r="G64" s="43">
        <v>0.77600000000000002</v>
      </c>
      <c r="H64" s="44">
        <f t="shared" si="0"/>
        <v>0.80299999999999994</v>
      </c>
      <c r="I64" s="44">
        <f t="shared" si="1"/>
        <v>5.4744862772683964E-2</v>
      </c>
    </row>
  </sheetData>
  <phoneticPr fontId="8" type="noConversion"/>
  <pageMargins left="0.45" right="0.45" top="0.5" bottom="0.5" header="0.3" footer="0.3"/>
  <pageSetup scale="46" orientation="landscape" horizontalDpi="4294967293" verticalDpi="4294967293"/>
  <drawing r:id="rId1"/>
  <extLst>
    <ext xmlns:mx="http://schemas.microsoft.com/office/mac/excel/2008/main" uri="{64002731-A6B0-56B0-2670-7721B7C09600}">
      <mx:PLV Mode="0" OnePage="0" WScale="55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Z64"/>
  <sheetViews>
    <sheetView topLeftCell="A7" workbookViewId="0">
      <selection activeCell="X16" sqref="X16:Z19"/>
    </sheetView>
  </sheetViews>
  <sheetFormatPr defaultColWidth="8.85546875" defaultRowHeight="15" x14ac:dyDescent="0.25"/>
  <cols>
    <col min="1" max="4" width="8.85546875" style="30"/>
    <col min="5" max="9" width="8.85546875" style="50"/>
    <col min="11" max="11" width="10.42578125" customWidth="1"/>
    <col min="18" max="18" width="10.42578125" customWidth="1"/>
  </cols>
  <sheetData>
    <row r="2" spans="1:26" x14ac:dyDescent="0.25">
      <c r="A2" s="30" t="s">
        <v>43</v>
      </c>
    </row>
    <row r="4" spans="1:26" x14ac:dyDescent="0.25">
      <c r="A4" s="37" t="s">
        <v>38</v>
      </c>
      <c r="B4" s="37" t="s">
        <v>39</v>
      </c>
      <c r="C4" s="37" t="s">
        <v>40</v>
      </c>
      <c r="D4" s="38" t="s">
        <v>41</v>
      </c>
      <c r="E4" s="39" t="s">
        <v>33</v>
      </c>
      <c r="F4" s="39" t="s">
        <v>34</v>
      </c>
      <c r="G4" s="39" t="s">
        <v>35</v>
      </c>
      <c r="H4" s="39" t="s">
        <v>36</v>
      </c>
      <c r="I4" s="39" t="s">
        <v>37</v>
      </c>
      <c r="K4" t="s">
        <v>31</v>
      </c>
    </row>
    <row r="5" spans="1:26" x14ac:dyDescent="0.25">
      <c r="A5" s="45" t="s">
        <v>21</v>
      </c>
      <c r="B5" s="45" t="s">
        <v>31</v>
      </c>
      <c r="C5" s="45" t="s">
        <v>22</v>
      </c>
      <c r="D5" s="46" t="s">
        <v>23</v>
      </c>
      <c r="E5" s="39">
        <v>4.7E-2</v>
      </c>
      <c r="F5" s="39">
        <v>4.7E-2</v>
      </c>
      <c r="G5" s="39">
        <v>5.1999999999999998E-2</v>
      </c>
      <c r="H5" s="40">
        <f>AVERAGE(E5:G5)</f>
        <v>4.8666666666666664E-2</v>
      </c>
      <c r="I5" s="40">
        <f>STDEV(E5:G5)</f>
        <v>2.8867513459481273E-3</v>
      </c>
      <c r="K5" s="37" t="s">
        <v>36</v>
      </c>
      <c r="L5" s="39" t="s">
        <v>27</v>
      </c>
      <c r="M5" s="39" t="s">
        <v>26</v>
      </c>
      <c r="N5" s="39" t="s">
        <v>25</v>
      </c>
      <c r="O5" s="39" t="s">
        <v>24</v>
      </c>
      <c r="P5" s="39" t="s">
        <v>23</v>
      </c>
      <c r="R5" s="37" t="s">
        <v>37</v>
      </c>
      <c r="S5" s="39" t="s">
        <v>27</v>
      </c>
      <c r="T5" s="39" t="s">
        <v>26</v>
      </c>
      <c r="U5" s="39" t="s">
        <v>25</v>
      </c>
      <c r="V5" s="39" t="s">
        <v>24</v>
      </c>
      <c r="W5" s="39" t="s">
        <v>23</v>
      </c>
    </row>
    <row r="6" spans="1:26" x14ac:dyDescent="0.25">
      <c r="A6" s="45" t="s">
        <v>21</v>
      </c>
      <c r="B6" s="45" t="s">
        <v>31</v>
      </c>
      <c r="C6" s="45" t="s">
        <v>22</v>
      </c>
      <c r="D6" s="46" t="s">
        <v>24</v>
      </c>
      <c r="E6" s="39">
        <v>5.1999999999999998E-2</v>
      </c>
      <c r="F6" s="39">
        <v>3.3000000000000002E-2</v>
      </c>
      <c r="G6" s="39">
        <v>3.6999999999999998E-2</v>
      </c>
      <c r="H6" s="40">
        <f t="shared" ref="H6:H64" si="0">AVERAGE(E6:G6)</f>
        <v>4.0666666666666663E-2</v>
      </c>
      <c r="I6" s="40">
        <f t="shared" ref="I6:I64" si="1">STDEV(E6:G6)</f>
        <v>1.0016652800877813E-2</v>
      </c>
      <c r="K6" s="37" t="s">
        <v>15</v>
      </c>
      <c r="L6" s="51">
        <v>2.0666666666666667E-2</v>
      </c>
      <c r="M6" s="51">
        <v>1.8000000000000002E-2</v>
      </c>
      <c r="N6" s="51">
        <v>4.2666666666666665E-2</v>
      </c>
      <c r="O6" s="51">
        <v>4.0666666666666663E-2</v>
      </c>
      <c r="P6" s="51">
        <v>4.8666666666666664E-2</v>
      </c>
      <c r="R6" s="37" t="s">
        <v>15</v>
      </c>
      <c r="S6" s="51">
        <v>7.2341781380702384E-3</v>
      </c>
      <c r="T6" s="51">
        <v>2.6457513110645912E-3</v>
      </c>
      <c r="U6" s="51">
        <v>7.6376261582597384E-3</v>
      </c>
      <c r="V6" s="51">
        <v>1.0016652800877813E-2</v>
      </c>
      <c r="W6" s="51">
        <v>2.8867513459481273E-3</v>
      </c>
    </row>
    <row r="7" spans="1:26" x14ac:dyDescent="0.25">
      <c r="A7" s="45" t="s">
        <v>21</v>
      </c>
      <c r="B7" s="45" t="s">
        <v>31</v>
      </c>
      <c r="C7" s="45" t="s">
        <v>22</v>
      </c>
      <c r="D7" s="46" t="s">
        <v>25</v>
      </c>
      <c r="E7" s="39">
        <v>5.0999999999999997E-2</v>
      </c>
      <c r="F7" s="39">
        <v>3.5999999999999997E-2</v>
      </c>
      <c r="G7" s="39">
        <v>4.1000000000000002E-2</v>
      </c>
      <c r="H7" s="40">
        <f t="shared" si="0"/>
        <v>4.2666666666666665E-2</v>
      </c>
      <c r="I7" s="40">
        <f t="shared" si="1"/>
        <v>7.6376261582597384E-3</v>
      </c>
      <c r="K7" s="37" t="s">
        <v>45</v>
      </c>
      <c r="L7" s="51">
        <v>0.52266666666666672</v>
      </c>
      <c r="M7" s="51">
        <v>0.58766666666666667</v>
      </c>
      <c r="N7" s="51">
        <v>0.63</v>
      </c>
      <c r="O7" s="51">
        <v>0.57266666666666666</v>
      </c>
      <c r="P7" s="51">
        <v>0.69933333333333325</v>
      </c>
      <c r="R7" s="37" t="s">
        <v>45</v>
      </c>
      <c r="S7" s="51">
        <v>2.6083200212652865E-2</v>
      </c>
      <c r="T7" s="51">
        <v>1.8009256878986815E-2</v>
      </c>
      <c r="U7" s="51">
        <v>2.9308701779505716E-2</v>
      </c>
      <c r="V7" s="51">
        <v>5.1539628765963498E-2</v>
      </c>
      <c r="W7" s="51">
        <v>4.1186567389542565E-2</v>
      </c>
    </row>
    <row r="8" spans="1:26" x14ac:dyDescent="0.25">
      <c r="A8" s="45" t="s">
        <v>21</v>
      </c>
      <c r="B8" s="45" t="s">
        <v>31</v>
      </c>
      <c r="C8" s="45" t="s">
        <v>22</v>
      </c>
      <c r="D8" s="46" t="s">
        <v>26</v>
      </c>
      <c r="E8" s="39">
        <v>1.6E-2</v>
      </c>
      <c r="F8" s="39">
        <v>1.7000000000000001E-2</v>
      </c>
      <c r="G8" s="39">
        <v>2.1000000000000001E-2</v>
      </c>
      <c r="H8" s="40">
        <f t="shared" si="0"/>
        <v>1.8000000000000002E-2</v>
      </c>
      <c r="I8" s="40">
        <f t="shared" si="1"/>
        <v>2.6457513110645912E-3</v>
      </c>
      <c r="K8" s="37" t="s">
        <v>17</v>
      </c>
      <c r="L8" s="51">
        <v>1.2999999999999999E-2</v>
      </c>
      <c r="M8" s="51">
        <v>0.02</v>
      </c>
      <c r="N8" s="51">
        <v>3.5666666666666666E-2</v>
      </c>
      <c r="O8" s="51">
        <v>3.3666666666666671E-2</v>
      </c>
      <c r="P8" s="51">
        <v>4.766666666666667E-2</v>
      </c>
      <c r="R8" s="37" t="s">
        <v>17</v>
      </c>
      <c r="S8" s="51">
        <v>5.5677643628300215E-3</v>
      </c>
      <c r="T8" s="51">
        <v>5.5677643628300215E-3</v>
      </c>
      <c r="U8" s="51">
        <v>9.291573243177564E-3</v>
      </c>
      <c r="V8" s="51">
        <v>5.7735026918962562E-3</v>
      </c>
      <c r="W8" s="51">
        <v>1.0785793124908917E-2</v>
      </c>
    </row>
    <row r="9" spans="1:26" x14ac:dyDescent="0.25">
      <c r="A9" s="45" t="s">
        <v>21</v>
      </c>
      <c r="B9" s="45" t="s">
        <v>31</v>
      </c>
      <c r="C9" s="45" t="s">
        <v>22</v>
      </c>
      <c r="D9" s="46" t="s">
        <v>27</v>
      </c>
      <c r="E9" s="39">
        <v>1.6E-2</v>
      </c>
      <c r="F9" s="39">
        <v>1.7000000000000001E-2</v>
      </c>
      <c r="G9" s="39">
        <v>2.9000000000000001E-2</v>
      </c>
      <c r="H9" s="40">
        <f t="shared" si="0"/>
        <v>2.0666666666666667E-2</v>
      </c>
      <c r="I9" s="40">
        <f t="shared" si="1"/>
        <v>7.2341781380702384E-3</v>
      </c>
      <c r="K9" s="37" t="s">
        <v>46</v>
      </c>
      <c r="L9" s="51">
        <v>0.35899999999999999</v>
      </c>
      <c r="M9" s="51">
        <v>0.46500000000000002</v>
      </c>
      <c r="N9" s="51">
        <v>0.56966666666666665</v>
      </c>
      <c r="O9" s="51">
        <v>0.61333333333333329</v>
      </c>
      <c r="P9" s="51">
        <v>0.73166666666666658</v>
      </c>
      <c r="R9" s="37" t="s">
        <v>46</v>
      </c>
      <c r="S9" s="51">
        <v>3.1796226191169293E-2</v>
      </c>
      <c r="T9" s="51">
        <v>5.542562584220409E-2</v>
      </c>
      <c r="U9" s="51">
        <v>7.4842055913325919E-2</v>
      </c>
      <c r="V9" s="51">
        <v>7.6709408375592966E-2</v>
      </c>
      <c r="W9" s="51">
        <v>7.6225542525673998E-2</v>
      </c>
    </row>
    <row r="10" spans="1:26" x14ac:dyDescent="0.25">
      <c r="A10" s="45" t="s">
        <v>21</v>
      </c>
      <c r="B10" s="45" t="s">
        <v>31</v>
      </c>
      <c r="C10" s="45" t="s">
        <v>44</v>
      </c>
      <c r="D10" s="46" t="s">
        <v>23</v>
      </c>
      <c r="E10" s="39">
        <v>0.71899999999999997</v>
      </c>
      <c r="F10" s="39">
        <v>0.72699999999999998</v>
      </c>
      <c r="G10" s="39">
        <v>0.65200000000000002</v>
      </c>
      <c r="H10" s="40">
        <f t="shared" si="0"/>
        <v>0.69933333333333325</v>
      </c>
      <c r="I10" s="40">
        <f t="shared" si="1"/>
        <v>4.1186567389542565E-2</v>
      </c>
      <c r="K10" s="37" t="s">
        <v>19</v>
      </c>
      <c r="L10" s="51">
        <v>2.1000000000000001E-2</v>
      </c>
      <c r="M10" s="51">
        <v>2.1666666666666667E-2</v>
      </c>
      <c r="N10" s="51">
        <v>3.9333333333333338E-2</v>
      </c>
      <c r="O10" s="51">
        <v>3.8000000000000006E-2</v>
      </c>
      <c r="P10" s="51">
        <v>5.7999999999999996E-2</v>
      </c>
      <c r="R10" s="37" t="s">
        <v>19</v>
      </c>
      <c r="S10" s="51">
        <v>6.2449979983983869E-3</v>
      </c>
      <c r="T10" s="51">
        <v>5.5075705472860869E-3</v>
      </c>
      <c r="U10" s="51">
        <v>4.0414518843273775E-3</v>
      </c>
      <c r="V10" s="51">
        <v>2.9999999999999992E-3</v>
      </c>
      <c r="W10" s="51">
        <v>1.0535653752852779E-2</v>
      </c>
    </row>
    <row r="11" spans="1:26" x14ac:dyDescent="0.25">
      <c r="A11" s="45" t="s">
        <v>21</v>
      </c>
      <c r="B11" s="45" t="s">
        <v>31</v>
      </c>
      <c r="C11" s="45" t="s">
        <v>44</v>
      </c>
      <c r="D11" s="46" t="s">
        <v>24</v>
      </c>
      <c r="E11" s="39">
        <v>0.52</v>
      </c>
      <c r="F11" s="39">
        <v>0.57499999999999996</v>
      </c>
      <c r="G11" s="39">
        <v>0.623</v>
      </c>
      <c r="H11" s="40">
        <f t="shared" si="0"/>
        <v>0.57266666666666666</v>
      </c>
      <c r="I11" s="40">
        <f t="shared" si="1"/>
        <v>5.1539628765963498E-2</v>
      </c>
      <c r="K11" s="37" t="s">
        <v>47</v>
      </c>
      <c r="L11" s="51">
        <v>0.63666666666666671</v>
      </c>
      <c r="M11" s="51">
        <v>0.75466666666666671</v>
      </c>
      <c r="N11" s="51">
        <v>0.76333333333333331</v>
      </c>
      <c r="O11" s="51">
        <v>0.82100000000000006</v>
      </c>
      <c r="P11" s="51">
        <v>0.76466666666666672</v>
      </c>
      <c r="R11" s="37" t="s">
        <v>47</v>
      </c>
      <c r="S11" s="51">
        <v>2.8005951748393317E-2</v>
      </c>
      <c r="T11" s="51">
        <v>1.0016652800877822E-2</v>
      </c>
      <c r="U11" s="51">
        <v>4.250098038084929E-2</v>
      </c>
      <c r="V11" s="51">
        <v>1.4730919862656185E-2</v>
      </c>
      <c r="W11" s="51">
        <v>1.7616280348965098E-2</v>
      </c>
    </row>
    <row r="12" spans="1:26" x14ac:dyDescent="0.25">
      <c r="A12" s="45" t="s">
        <v>21</v>
      </c>
      <c r="B12" s="45" t="s">
        <v>31</v>
      </c>
      <c r="C12" s="45" t="s">
        <v>44</v>
      </c>
      <c r="D12" s="46" t="s">
        <v>25</v>
      </c>
      <c r="E12" s="39">
        <v>0.59699999999999998</v>
      </c>
      <c r="F12" s="39">
        <v>0.64</v>
      </c>
      <c r="G12" s="39">
        <v>0.65300000000000002</v>
      </c>
      <c r="H12" s="40">
        <f t="shared" si="0"/>
        <v>0.63</v>
      </c>
      <c r="I12" s="40">
        <f t="shared" si="1"/>
        <v>2.9308701779505716E-2</v>
      </c>
    </row>
    <row r="13" spans="1:26" x14ac:dyDescent="0.25">
      <c r="A13" s="45" t="s">
        <v>21</v>
      </c>
      <c r="B13" s="45" t="s">
        <v>31</v>
      </c>
      <c r="C13" s="45" t="s">
        <v>44</v>
      </c>
      <c r="D13" s="46" t="s">
        <v>26</v>
      </c>
      <c r="E13" s="39">
        <v>0.6</v>
      </c>
      <c r="F13" s="39">
        <v>0.56699999999999995</v>
      </c>
      <c r="G13" s="39">
        <v>0.59599999999999997</v>
      </c>
      <c r="H13" s="40">
        <f t="shared" si="0"/>
        <v>0.58766666666666667</v>
      </c>
      <c r="I13" s="40">
        <f t="shared" si="1"/>
        <v>1.8009256878986815E-2</v>
      </c>
    </row>
    <row r="14" spans="1:26" x14ac:dyDescent="0.25">
      <c r="A14" s="45" t="s">
        <v>21</v>
      </c>
      <c r="B14" s="45" t="s">
        <v>31</v>
      </c>
      <c r="C14" s="45" t="s">
        <v>44</v>
      </c>
      <c r="D14" s="46" t="s">
        <v>27</v>
      </c>
      <c r="E14" s="39">
        <v>0.49399999999999999</v>
      </c>
      <c r="F14" s="39">
        <v>0.52900000000000003</v>
      </c>
      <c r="G14" s="39">
        <v>0.54500000000000004</v>
      </c>
      <c r="H14" s="40">
        <f t="shared" si="0"/>
        <v>0.52266666666666672</v>
      </c>
      <c r="I14" s="40">
        <f t="shared" si="1"/>
        <v>2.6083200212652865E-2</v>
      </c>
    </row>
    <row r="15" spans="1:26" x14ac:dyDescent="0.25">
      <c r="A15" s="45" t="s">
        <v>29</v>
      </c>
      <c r="B15" s="45" t="s">
        <v>31</v>
      </c>
      <c r="C15" s="45" t="s">
        <v>22</v>
      </c>
      <c r="D15" s="46" t="s">
        <v>23</v>
      </c>
      <c r="E15" s="39">
        <v>0.06</v>
      </c>
      <c r="F15" s="39">
        <v>0.04</v>
      </c>
      <c r="G15" s="39">
        <v>4.2999999999999997E-2</v>
      </c>
      <c r="H15" s="40">
        <f t="shared" si="0"/>
        <v>4.766666666666667E-2</v>
      </c>
      <c r="I15" s="40">
        <f t="shared" si="1"/>
        <v>1.0785793124908917E-2</v>
      </c>
    </row>
    <row r="16" spans="1:26" x14ac:dyDescent="0.25">
      <c r="A16" s="45" t="s">
        <v>29</v>
      </c>
      <c r="B16" s="45" t="s">
        <v>31</v>
      </c>
      <c r="C16" s="45" t="s">
        <v>22</v>
      </c>
      <c r="D16" s="46" t="s">
        <v>24</v>
      </c>
      <c r="E16" s="39">
        <v>3.6999999999999998E-2</v>
      </c>
      <c r="F16" s="39">
        <v>2.7E-2</v>
      </c>
      <c r="G16" s="39">
        <v>3.6999999999999998E-2</v>
      </c>
      <c r="H16" s="40">
        <f t="shared" si="0"/>
        <v>3.3666666666666671E-2</v>
      </c>
      <c r="I16" s="40">
        <f t="shared" si="1"/>
        <v>5.7735026918962562E-3</v>
      </c>
      <c r="U16" s="30" t="s">
        <v>49</v>
      </c>
      <c r="V16" s="30"/>
      <c r="Y16" t="s">
        <v>31</v>
      </c>
      <c r="Z16" t="s">
        <v>32</v>
      </c>
    </row>
    <row r="17" spans="1:26" x14ac:dyDescent="0.25">
      <c r="A17" s="45" t="s">
        <v>29</v>
      </c>
      <c r="B17" s="45" t="s">
        <v>31</v>
      </c>
      <c r="C17" s="45" t="s">
        <v>22</v>
      </c>
      <c r="D17" s="46" t="s">
        <v>25</v>
      </c>
      <c r="E17" s="39">
        <v>2.8000000000000001E-2</v>
      </c>
      <c r="F17" s="39">
        <v>3.3000000000000002E-2</v>
      </c>
      <c r="G17" s="39">
        <v>4.5999999999999999E-2</v>
      </c>
      <c r="H17" s="40">
        <f t="shared" si="0"/>
        <v>3.5666666666666666E-2</v>
      </c>
      <c r="I17" s="40">
        <f t="shared" si="1"/>
        <v>9.291573243177564E-3</v>
      </c>
      <c r="U17" s="30"/>
      <c r="V17" s="30"/>
      <c r="X17" s="37" t="s">
        <v>45</v>
      </c>
      <c r="Y17" s="51">
        <v>0.52266666666666672</v>
      </c>
      <c r="Z17" s="40">
        <v>0.11966666666666666</v>
      </c>
    </row>
    <row r="18" spans="1:26" x14ac:dyDescent="0.25">
      <c r="A18" s="45" t="s">
        <v>29</v>
      </c>
      <c r="B18" s="45" t="s">
        <v>31</v>
      </c>
      <c r="C18" s="45" t="s">
        <v>22</v>
      </c>
      <c r="D18" s="46" t="s">
        <v>26</v>
      </c>
      <c r="E18" s="39">
        <v>1.9E-2</v>
      </c>
      <c r="F18" s="39">
        <v>2.5999999999999999E-2</v>
      </c>
      <c r="G18" s="39">
        <v>1.4999999999999999E-2</v>
      </c>
      <c r="H18" s="40">
        <f t="shared" si="0"/>
        <v>0.02</v>
      </c>
      <c r="I18" s="40">
        <f t="shared" si="1"/>
        <v>5.5677643628300215E-3</v>
      </c>
      <c r="U18" s="30" t="s">
        <v>50</v>
      </c>
      <c r="V18" s="30">
        <f>L7/L39</f>
        <v>4.3676880222841232</v>
      </c>
      <c r="W18" s="30">
        <f>Y17/Z17</f>
        <v>4.3676880222841232</v>
      </c>
      <c r="X18" s="37" t="s">
        <v>46</v>
      </c>
      <c r="Y18" s="51">
        <v>0.35899999999999999</v>
      </c>
      <c r="Z18" s="40">
        <v>4.6999999999999993E-2</v>
      </c>
    </row>
    <row r="19" spans="1:26" x14ac:dyDescent="0.25">
      <c r="A19" s="45" t="s">
        <v>29</v>
      </c>
      <c r="B19" s="45" t="s">
        <v>31</v>
      </c>
      <c r="C19" s="45" t="s">
        <v>22</v>
      </c>
      <c r="D19" s="46" t="s">
        <v>27</v>
      </c>
      <c r="E19" s="39">
        <v>7.0000000000000001E-3</v>
      </c>
      <c r="F19" s="39">
        <v>1.7999999999999999E-2</v>
      </c>
      <c r="G19" s="39">
        <v>1.4E-2</v>
      </c>
      <c r="H19" s="40">
        <f t="shared" si="0"/>
        <v>1.2999999999999999E-2</v>
      </c>
      <c r="I19" s="40">
        <f t="shared" si="1"/>
        <v>5.5677643628300215E-3</v>
      </c>
      <c r="U19" s="30" t="s">
        <v>51</v>
      </c>
      <c r="V19" s="30">
        <f>L9/L41</f>
        <v>7.6382978723404262</v>
      </c>
      <c r="W19" s="30">
        <f>Y18/Z18</f>
        <v>7.6382978723404262</v>
      </c>
      <c r="X19" s="37" t="s">
        <v>47</v>
      </c>
      <c r="Y19" s="51">
        <v>0.63666666666666671</v>
      </c>
      <c r="Z19" s="40">
        <v>0.19133333333333336</v>
      </c>
    </row>
    <row r="20" spans="1:26" x14ac:dyDescent="0.25">
      <c r="A20" s="45" t="s">
        <v>29</v>
      </c>
      <c r="B20" s="45" t="s">
        <v>31</v>
      </c>
      <c r="C20" s="45" t="s">
        <v>44</v>
      </c>
      <c r="D20" s="46" t="s">
        <v>23</v>
      </c>
      <c r="E20" s="39">
        <v>0.79200000000000004</v>
      </c>
      <c r="F20" s="39">
        <v>0.75700000000000001</v>
      </c>
      <c r="G20" s="39">
        <v>0.64600000000000002</v>
      </c>
      <c r="H20" s="40">
        <f t="shared" si="0"/>
        <v>0.73166666666666658</v>
      </c>
      <c r="I20" s="40">
        <f t="shared" si="1"/>
        <v>7.6225542525673998E-2</v>
      </c>
      <c r="U20" s="30" t="s">
        <v>52</v>
      </c>
      <c r="V20" s="30">
        <f>L11/L43</f>
        <v>3.3275261324041812</v>
      </c>
      <c r="W20" s="30">
        <f>Y19/Z19</f>
        <v>3.3275261324041812</v>
      </c>
    </row>
    <row r="21" spans="1:26" x14ac:dyDescent="0.25">
      <c r="A21" s="45" t="s">
        <v>29</v>
      </c>
      <c r="B21" s="45" t="s">
        <v>31</v>
      </c>
      <c r="C21" s="45" t="s">
        <v>44</v>
      </c>
      <c r="D21" s="46" t="s">
        <v>24</v>
      </c>
      <c r="E21" s="39">
        <v>0.55100000000000005</v>
      </c>
      <c r="F21" s="39">
        <v>0.69899999999999995</v>
      </c>
      <c r="G21" s="39">
        <v>0.59</v>
      </c>
      <c r="H21" s="40">
        <f t="shared" si="0"/>
        <v>0.61333333333333329</v>
      </c>
      <c r="I21" s="40">
        <f t="shared" si="1"/>
        <v>7.6709408375592966E-2</v>
      </c>
    </row>
    <row r="22" spans="1:26" x14ac:dyDescent="0.25">
      <c r="A22" s="45" t="s">
        <v>29</v>
      </c>
      <c r="B22" s="45" t="s">
        <v>31</v>
      </c>
      <c r="C22" s="45" t="s">
        <v>44</v>
      </c>
      <c r="D22" s="46" t="s">
        <v>25</v>
      </c>
      <c r="E22" s="39">
        <v>0.59699999999999998</v>
      </c>
      <c r="F22" s="39">
        <v>0.48499999999999999</v>
      </c>
      <c r="G22" s="39">
        <v>0.627</v>
      </c>
      <c r="H22" s="40">
        <f t="shared" si="0"/>
        <v>0.56966666666666665</v>
      </c>
      <c r="I22" s="40">
        <f t="shared" si="1"/>
        <v>7.4842055913325919E-2</v>
      </c>
    </row>
    <row r="23" spans="1:26" x14ac:dyDescent="0.25">
      <c r="A23" s="45" t="s">
        <v>29</v>
      </c>
      <c r="B23" s="45" t="s">
        <v>31</v>
      </c>
      <c r="C23" s="45" t="s">
        <v>44</v>
      </c>
      <c r="D23" s="46" t="s">
        <v>26</v>
      </c>
      <c r="E23" s="39">
        <v>0.433</v>
      </c>
      <c r="F23" s="39">
        <v>0.433</v>
      </c>
      <c r="G23" s="39">
        <v>0.52900000000000003</v>
      </c>
      <c r="H23" s="40">
        <f t="shared" si="0"/>
        <v>0.46500000000000002</v>
      </c>
      <c r="I23" s="40">
        <f t="shared" si="1"/>
        <v>5.542562584220409E-2</v>
      </c>
    </row>
    <row r="24" spans="1:26" x14ac:dyDescent="0.25">
      <c r="A24" s="45" t="s">
        <v>29</v>
      </c>
      <c r="B24" s="45" t="s">
        <v>31</v>
      </c>
      <c r="C24" s="45" t="s">
        <v>44</v>
      </c>
      <c r="D24" s="46" t="s">
        <v>27</v>
      </c>
      <c r="E24" s="39">
        <v>0.35399999999999998</v>
      </c>
      <c r="F24" s="39">
        <v>0.33</v>
      </c>
      <c r="G24" s="39">
        <v>0.39300000000000002</v>
      </c>
      <c r="H24" s="40">
        <f t="shared" si="0"/>
        <v>0.35899999999999999</v>
      </c>
      <c r="I24" s="40">
        <f t="shared" si="1"/>
        <v>3.1796226191169293E-2</v>
      </c>
    </row>
    <row r="25" spans="1:26" x14ac:dyDescent="0.25">
      <c r="A25" s="45" t="s">
        <v>30</v>
      </c>
      <c r="B25" s="45" t="s">
        <v>31</v>
      </c>
      <c r="C25" s="45" t="s">
        <v>22</v>
      </c>
      <c r="D25" s="46" t="s">
        <v>23</v>
      </c>
      <c r="E25" s="39">
        <v>6.9000000000000006E-2</v>
      </c>
      <c r="F25" s="39">
        <v>5.7000000000000002E-2</v>
      </c>
      <c r="G25" s="39">
        <v>4.8000000000000001E-2</v>
      </c>
      <c r="H25" s="40">
        <f t="shared" si="0"/>
        <v>5.7999999999999996E-2</v>
      </c>
      <c r="I25" s="40">
        <f t="shared" si="1"/>
        <v>1.0535653752852779E-2</v>
      </c>
    </row>
    <row r="26" spans="1:26" x14ac:dyDescent="0.25">
      <c r="A26" s="45" t="s">
        <v>30</v>
      </c>
      <c r="B26" s="45" t="s">
        <v>31</v>
      </c>
      <c r="C26" s="45" t="s">
        <v>22</v>
      </c>
      <c r="D26" s="46" t="s">
        <v>24</v>
      </c>
      <c r="E26" s="39">
        <v>3.7999999999999999E-2</v>
      </c>
      <c r="F26" s="39">
        <v>3.5000000000000003E-2</v>
      </c>
      <c r="G26" s="39">
        <v>4.1000000000000002E-2</v>
      </c>
      <c r="H26" s="40">
        <f t="shared" si="0"/>
        <v>3.8000000000000006E-2</v>
      </c>
      <c r="I26" s="40">
        <f t="shared" si="1"/>
        <v>2.9999999999999992E-3</v>
      </c>
    </row>
    <row r="27" spans="1:26" x14ac:dyDescent="0.25">
      <c r="A27" s="45" t="s">
        <v>30</v>
      </c>
      <c r="B27" s="45" t="s">
        <v>31</v>
      </c>
      <c r="C27" s="45" t="s">
        <v>22</v>
      </c>
      <c r="D27" s="46" t="s">
        <v>25</v>
      </c>
      <c r="E27" s="39">
        <v>0.04</v>
      </c>
      <c r="F27" s="39">
        <v>3.5000000000000003E-2</v>
      </c>
      <c r="G27" s="39">
        <v>4.2999999999999997E-2</v>
      </c>
      <c r="H27" s="40">
        <f t="shared" si="0"/>
        <v>3.9333333333333338E-2</v>
      </c>
      <c r="I27" s="40">
        <f t="shared" si="1"/>
        <v>4.0414518843273775E-3</v>
      </c>
    </row>
    <row r="28" spans="1:26" x14ac:dyDescent="0.25">
      <c r="A28" s="45" t="s">
        <v>30</v>
      </c>
      <c r="B28" s="45" t="s">
        <v>31</v>
      </c>
      <c r="C28" s="45" t="s">
        <v>22</v>
      </c>
      <c r="D28" s="46" t="s">
        <v>26</v>
      </c>
      <c r="E28" s="39">
        <v>1.6E-2</v>
      </c>
      <c r="F28" s="39">
        <v>2.1999999999999999E-2</v>
      </c>
      <c r="G28" s="39">
        <v>2.7E-2</v>
      </c>
      <c r="H28" s="40">
        <f t="shared" si="0"/>
        <v>2.1666666666666667E-2</v>
      </c>
      <c r="I28" s="40">
        <f t="shared" si="1"/>
        <v>5.5075705472860869E-3</v>
      </c>
    </row>
    <row r="29" spans="1:26" x14ac:dyDescent="0.25">
      <c r="A29" s="45" t="s">
        <v>30</v>
      </c>
      <c r="B29" s="45" t="s">
        <v>31</v>
      </c>
      <c r="C29" s="45" t="s">
        <v>22</v>
      </c>
      <c r="D29" s="46" t="s">
        <v>27</v>
      </c>
      <c r="E29" s="39">
        <v>1.9E-2</v>
      </c>
      <c r="F29" s="39">
        <v>1.6E-2</v>
      </c>
      <c r="G29" s="39">
        <v>2.8000000000000001E-2</v>
      </c>
      <c r="H29" s="40">
        <f t="shared" si="0"/>
        <v>2.1000000000000001E-2</v>
      </c>
      <c r="I29" s="40">
        <f t="shared" si="1"/>
        <v>6.2449979983983869E-3</v>
      </c>
    </row>
    <row r="30" spans="1:26" x14ac:dyDescent="0.25">
      <c r="A30" s="45" t="s">
        <v>30</v>
      </c>
      <c r="B30" s="45" t="s">
        <v>31</v>
      </c>
      <c r="C30" s="45" t="s">
        <v>44</v>
      </c>
      <c r="D30" s="46" t="s">
        <v>23</v>
      </c>
      <c r="E30" s="39">
        <v>0.78500000000000003</v>
      </c>
      <c r="F30" s="39">
        <v>0.755</v>
      </c>
      <c r="G30" s="39">
        <v>0.754</v>
      </c>
      <c r="H30" s="40">
        <f t="shared" si="0"/>
        <v>0.76466666666666672</v>
      </c>
      <c r="I30" s="40">
        <f t="shared" si="1"/>
        <v>1.7616280348965098E-2</v>
      </c>
    </row>
    <row r="31" spans="1:26" x14ac:dyDescent="0.25">
      <c r="A31" s="45" t="s">
        <v>30</v>
      </c>
      <c r="B31" s="45" t="s">
        <v>31</v>
      </c>
      <c r="C31" s="45" t="s">
        <v>44</v>
      </c>
      <c r="D31" s="46" t="s">
        <v>24</v>
      </c>
      <c r="E31" s="39">
        <v>0.80400000000000005</v>
      </c>
      <c r="F31" s="39">
        <v>0.82899999999999996</v>
      </c>
      <c r="G31" s="39">
        <v>0.83</v>
      </c>
      <c r="H31" s="40">
        <f t="shared" si="0"/>
        <v>0.82100000000000006</v>
      </c>
      <c r="I31" s="40">
        <f t="shared" si="1"/>
        <v>1.4730919862656185E-2</v>
      </c>
    </row>
    <row r="32" spans="1:26" x14ac:dyDescent="0.25">
      <c r="A32" s="45" t="s">
        <v>30</v>
      </c>
      <c r="B32" s="45" t="s">
        <v>31</v>
      </c>
      <c r="C32" s="45" t="s">
        <v>44</v>
      </c>
      <c r="D32" s="46" t="s">
        <v>25</v>
      </c>
      <c r="E32" s="39">
        <v>0.72099999999999997</v>
      </c>
      <c r="F32" s="39">
        <v>0.76300000000000001</v>
      </c>
      <c r="G32" s="39">
        <v>0.80600000000000005</v>
      </c>
      <c r="H32" s="40">
        <f t="shared" si="0"/>
        <v>0.76333333333333331</v>
      </c>
      <c r="I32" s="40">
        <f t="shared" si="1"/>
        <v>4.250098038084929E-2</v>
      </c>
    </row>
    <row r="33" spans="1:26" x14ac:dyDescent="0.25">
      <c r="A33" s="45" t="s">
        <v>30</v>
      </c>
      <c r="B33" s="45" t="s">
        <v>31</v>
      </c>
      <c r="C33" s="45" t="s">
        <v>44</v>
      </c>
      <c r="D33" s="46" t="s">
        <v>26</v>
      </c>
      <c r="E33" s="39">
        <v>0.745</v>
      </c>
      <c r="F33" s="39">
        <v>0.754</v>
      </c>
      <c r="G33" s="39">
        <v>0.76500000000000001</v>
      </c>
      <c r="H33" s="40">
        <f t="shared" si="0"/>
        <v>0.75466666666666671</v>
      </c>
      <c r="I33" s="40">
        <f t="shared" si="1"/>
        <v>1.0016652800877822E-2</v>
      </c>
    </row>
    <row r="34" spans="1:26" x14ac:dyDescent="0.25">
      <c r="A34" s="45" t="s">
        <v>30</v>
      </c>
      <c r="B34" s="45" t="s">
        <v>31</v>
      </c>
      <c r="C34" s="45" t="s">
        <v>44</v>
      </c>
      <c r="D34" s="46" t="s">
        <v>27</v>
      </c>
      <c r="E34" s="39">
        <v>0.62</v>
      </c>
      <c r="F34" s="39">
        <v>0.66900000000000004</v>
      </c>
      <c r="G34" s="39">
        <v>0.621</v>
      </c>
      <c r="H34" s="40">
        <f t="shared" si="0"/>
        <v>0.63666666666666671</v>
      </c>
      <c r="I34" s="40">
        <f t="shared" si="1"/>
        <v>2.8005951748393317E-2</v>
      </c>
    </row>
    <row r="35" spans="1:26" x14ac:dyDescent="0.25">
      <c r="A35" s="41" t="s">
        <v>21</v>
      </c>
      <c r="B35" s="41" t="s">
        <v>32</v>
      </c>
      <c r="C35" s="41" t="s">
        <v>22</v>
      </c>
      <c r="D35" s="42" t="s">
        <v>23</v>
      </c>
      <c r="E35" s="39">
        <v>3.4000000000000002E-2</v>
      </c>
      <c r="F35" s="39">
        <v>3.2000000000000001E-2</v>
      </c>
      <c r="G35" s="39">
        <v>3.4000000000000002E-2</v>
      </c>
      <c r="H35" s="40">
        <f t="shared" si="0"/>
        <v>3.3333333333333333E-2</v>
      </c>
      <c r="I35" s="40">
        <f t="shared" si="1"/>
        <v>1.1547005383792525E-3</v>
      </c>
    </row>
    <row r="36" spans="1:26" x14ac:dyDescent="0.25">
      <c r="A36" s="41" t="s">
        <v>21</v>
      </c>
      <c r="B36" s="41" t="s">
        <v>32</v>
      </c>
      <c r="C36" s="41" t="s">
        <v>22</v>
      </c>
      <c r="D36" s="42" t="s">
        <v>24</v>
      </c>
      <c r="E36" s="39">
        <v>2.3E-2</v>
      </c>
      <c r="F36" s="39">
        <v>2.5000000000000001E-2</v>
      </c>
      <c r="G36" s="39">
        <v>2.5000000000000001E-2</v>
      </c>
      <c r="H36" s="40">
        <f t="shared" si="0"/>
        <v>2.4333333333333335E-2</v>
      </c>
      <c r="I36" s="40">
        <f t="shared" si="1"/>
        <v>1.1547005383792525E-3</v>
      </c>
      <c r="K36" t="s">
        <v>32</v>
      </c>
      <c r="R36" s="30"/>
      <c r="S36" s="30"/>
      <c r="T36" s="30"/>
      <c r="U36" s="30"/>
      <c r="V36" s="30"/>
      <c r="W36" s="30"/>
    </row>
    <row r="37" spans="1:26" x14ac:dyDescent="0.25">
      <c r="A37" s="41" t="s">
        <v>21</v>
      </c>
      <c r="B37" s="41" t="s">
        <v>32</v>
      </c>
      <c r="C37" s="41" t="s">
        <v>22</v>
      </c>
      <c r="D37" s="42" t="s">
        <v>25</v>
      </c>
      <c r="E37" s="39">
        <v>3.5000000000000003E-2</v>
      </c>
      <c r="F37" s="39">
        <v>0.03</v>
      </c>
      <c r="G37" s="39">
        <v>3.6999999999999998E-2</v>
      </c>
      <c r="H37" s="40">
        <f t="shared" si="0"/>
        <v>3.4000000000000002E-2</v>
      </c>
      <c r="I37" s="40">
        <f t="shared" si="1"/>
        <v>3.6055512754639895E-3</v>
      </c>
      <c r="K37" s="55" t="s">
        <v>36</v>
      </c>
      <c r="L37" s="39" t="s">
        <v>27</v>
      </c>
      <c r="M37" s="39" t="s">
        <v>26</v>
      </c>
      <c r="N37" s="39" t="s">
        <v>25</v>
      </c>
      <c r="O37" s="39" t="s">
        <v>24</v>
      </c>
      <c r="P37" s="39" t="s">
        <v>23</v>
      </c>
      <c r="R37" s="55" t="s">
        <v>37</v>
      </c>
      <c r="S37" s="39" t="s">
        <v>27</v>
      </c>
      <c r="T37" s="39" t="s">
        <v>26</v>
      </c>
      <c r="U37" s="39" t="s">
        <v>25</v>
      </c>
      <c r="V37" s="39" t="s">
        <v>24</v>
      </c>
      <c r="W37" s="39" t="s">
        <v>23</v>
      </c>
      <c r="Y37" s="30"/>
      <c r="Z37" s="57" t="s">
        <v>53</v>
      </c>
    </row>
    <row r="38" spans="1:26" x14ac:dyDescent="0.25">
      <c r="A38" s="41" t="s">
        <v>21</v>
      </c>
      <c r="B38" s="41" t="s">
        <v>32</v>
      </c>
      <c r="C38" s="41" t="s">
        <v>22</v>
      </c>
      <c r="D38" s="42" t="s">
        <v>26</v>
      </c>
      <c r="E38" s="39">
        <v>1.7000000000000001E-2</v>
      </c>
      <c r="F38" s="39">
        <v>1.2E-2</v>
      </c>
      <c r="G38" s="39">
        <v>1.4E-2</v>
      </c>
      <c r="H38" s="40">
        <f t="shared" si="0"/>
        <v>1.4333333333333335E-2</v>
      </c>
      <c r="I38" s="40">
        <f t="shared" si="1"/>
        <v>2.5166114784235839E-3</v>
      </c>
      <c r="K38" s="37" t="s">
        <v>15</v>
      </c>
      <c r="L38" s="40">
        <v>2.2333333333333334E-2</v>
      </c>
      <c r="M38" s="40">
        <v>1.4333333333333335E-2</v>
      </c>
      <c r="N38" s="40">
        <v>3.4000000000000002E-2</v>
      </c>
      <c r="O38" s="40">
        <v>2.4333333333333335E-2</v>
      </c>
      <c r="P38" s="40">
        <v>3.3333333333333333E-2</v>
      </c>
      <c r="R38" s="37" t="s">
        <v>15</v>
      </c>
      <c r="S38" s="40">
        <v>7.7674534651540166E-3</v>
      </c>
      <c r="T38" s="40">
        <v>2.5166114784235839E-3</v>
      </c>
      <c r="U38" s="40">
        <v>3.6055512754639895E-3</v>
      </c>
      <c r="V38" s="40">
        <v>1.1547005383792525E-3</v>
      </c>
      <c r="W38" s="40">
        <v>1.1547005383792525E-3</v>
      </c>
      <c r="Y38" s="30" t="s">
        <v>21</v>
      </c>
      <c r="Z38" s="56">
        <v>1425</v>
      </c>
    </row>
    <row r="39" spans="1:26" x14ac:dyDescent="0.25">
      <c r="A39" s="41" t="s">
        <v>21</v>
      </c>
      <c r="B39" s="41" t="s">
        <v>32</v>
      </c>
      <c r="C39" s="41" t="s">
        <v>22</v>
      </c>
      <c r="D39" s="42" t="s">
        <v>27</v>
      </c>
      <c r="E39" s="39">
        <v>0.02</v>
      </c>
      <c r="F39" s="39">
        <v>1.6E-2</v>
      </c>
      <c r="G39" s="39">
        <v>3.1E-2</v>
      </c>
      <c r="H39" s="40">
        <f t="shared" si="0"/>
        <v>2.2333333333333334E-2</v>
      </c>
      <c r="I39" s="40">
        <f t="shared" si="1"/>
        <v>7.7674534651540166E-3</v>
      </c>
      <c r="K39" s="37" t="s">
        <v>45</v>
      </c>
      <c r="L39" s="40">
        <v>0.11966666666666666</v>
      </c>
      <c r="M39" s="40">
        <v>0.16333333333333333</v>
      </c>
      <c r="N39" s="40">
        <v>0.19666666666666668</v>
      </c>
      <c r="O39" s="40">
        <v>0.16766666666666666</v>
      </c>
      <c r="P39" s="40">
        <v>0.23833333333333337</v>
      </c>
      <c r="R39" s="37" t="s">
        <v>45</v>
      </c>
      <c r="S39" s="40">
        <v>1.9553345834750002E-2</v>
      </c>
      <c r="T39" s="40">
        <v>1.5695009822658069E-2</v>
      </c>
      <c r="U39" s="40">
        <v>6.6123621598739774E-2</v>
      </c>
      <c r="V39" s="40">
        <v>1.1590225767142468E-2</v>
      </c>
      <c r="W39" s="40">
        <v>3.448671241700664E-2</v>
      </c>
      <c r="Y39" s="30" t="s">
        <v>29</v>
      </c>
      <c r="Z39" s="56">
        <v>1042</v>
      </c>
    </row>
    <row r="40" spans="1:26" x14ac:dyDescent="0.25">
      <c r="A40" s="41" t="s">
        <v>21</v>
      </c>
      <c r="B40" s="41" t="s">
        <v>32</v>
      </c>
      <c r="C40" s="52" t="s">
        <v>44</v>
      </c>
      <c r="D40" s="42" t="s">
        <v>23</v>
      </c>
      <c r="E40" s="39">
        <v>0.26900000000000002</v>
      </c>
      <c r="F40" s="39">
        <v>0.245</v>
      </c>
      <c r="G40" s="39">
        <v>0.20100000000000001</v>
      </c>
      <c r="H40" s="40">
        <f t="shared" si="0"/>
        <v>0.23833333333333337</v>
      </c>
      <c r="I40" s="40">
        <f t="shared" si="1"/>
        <v>3.448671241700664E-2</v>
      </c>
      <c r="K40" s="37" t="s">
        <v>17</v>
      </c>
      <c r="L40" s="40">
        <v>1.7333333333333333E-2</v>
      </c>
      <c r="M40" s="40">
        <v>1.6999999999999998E-2</v>
      </c>
      <c r="N40" s="40">
        <v>2.5666666666666667E-2</v>
      </c>
      <c r="O40" s="40">
        <v>2.1000000000000001E-2</v>
      </c>
      <c r="P40" s="40">
        <v>2.8333333333333332E-2</v>
      </c>
      <c r="R40" s="37" t="s">
        <v>17</v>
      </c>
      <c r="S40" s="40">
        <v>4.0414518843273801E-3</v>
      </c>
      <c r="T40" s="40">
        <v>7.2111025509279834E-3</v>
      </c>
      <c r="U40" s="40">
        <v>8.5049005481153822E-3</v>
      </c>
      <c r="V40" s="40">
        <v>4.0000000000000001E-3</v>
      </c>
      <c r="W40" s="40">
        <v>1.5275252316519462E-3</v>
      </c>
      <c r="Y40" s="58" t="s">
        <v>30</v>
      </c>
      <c r="Z40" s="56">
        <v>1135</v>
      </c>
    </row>
    <row r="41" spans="1:26" x14ac:dyDescent="0.25">
      <c r="A41" s="41" t="s">
        <v>21</v>
      </c>
      <c r="B41" s="41" t="s">
        <v>32</v>
      </c>
      <c r="C41" s="52" t="s">
        <v>44</v>
      </c>
      <c r="D41" s="42" t="s">
        <v>24</v>
      </c>
      <c r="E41" s="39">
        <v>0.16600000000000001</v>
      </c>
      <c r="F41" s="39">
        <v>0.157</v>
      </c>
      <c r="G41" s="39">
        <v>0.18</v>
      </c>
      <c r="H41" s="40">
        <f t="shared" si="0"/>
        <v>0.16766666666666666</v>
      </c>
      <c r="I41" s="40">
        <f t="shared" si="1"/>
        <v>1.1590225767142468E-2</v>
      </c>
      <c r="K41" s="37" t="s">
        <v>46</v>
      </c>
      <c r="L41" s="40">
        <v>4.6999999999999993E-2</v>
      </c>
      <c r="M41" s="40">
        <v>4.5666666666666668E-2</v>
      </c>
      <c r="N41" s="40">
        <v>0.10266666666666667</v>
      </c>
      <c r="O41" s="40">
        <v>0.11233333333333334</v>
      </c>
      <c r="P41" s="40">
        <v>0.157</v>
      </c>
      <c r="R41" s="37" t="s">
        <v>46</v>
      </c>
      <c r="S41" s="40">
        <v>4.9999999999999975E-3</v>
      </c>
      <c r="T41" s="40">
        <v>5.1316014394468847E-3</v>
      </c>
      <c r="U41" s="40">
        <v>3.0664855018951821E-2</v>
      </c>
      <c r="V41" s="40">
        <v>2.5383721817994503E-2</v>
      </c>
      <c r="W41" s="40">
        <v>4.2000000000000023E-2</v>
      </c>
    </row>
    <row r="42" spans="1:26" x14ac:dyDescent="0.25">
      <c r="A42" s="41" t="s">
        <v>21</v>
      </c>
      <c r="B42" s="41" t="s">
        <v>32</v>
      </c>
      <c r="C42" s="52" t="s">
        <v>44</v>
      </c>
      <c r="D42" s="42" t="s">
        <v>25</v>
      </c>
      <c r="E42" s="39">
        <v>0.157</v>
      </c>
      <c r="F42" s="39">
        <v>0.16</v>
      </c>
      <c r="G42" s="39">
        <v>0.27300000000000002</v>
      </c>
      <c r="H42" s="40">
        <f t="shared" si="0"/>
        <v>0.19666666666666668</v>
      </c>
      <c r="I42" s="40">
        <f t="shared" si="1"/>
        <v>6.6123621598739774E-2</v>
      </c>
      <c r="K42" s="37" t="s">
        <v>19</v>
      </c>
      <c r="L42" s="40">
        <v>1.7666666666666667E-2</v>
      </c>
      <c r="M42" s="40">
        <v>2.4666666666666667E-2</v>
      </c>
      <c r="N42" s="40">
        <v>2.7333333333333334E-2</v>
      </c>
      <c r="O42" s="40">
        <v>2.8999999999999998E-2</v>
      </c>
      <c r="P42" s="40">
        <v>4.2000000000000003E-2</v>
      </c>
      <c r="R42" s="37" t="s">
        <v>19</v>
      </c>
      <c r="S42" s="40">
        <v>3.7859388972001817E-3</v>
      </c>
      <c r="T42" s="40">
        <v>7.5718777944003756E-3</v>
      </c>
      <c r="U42" s="40">
        <v>1.2662279942148384E-2</v>
      </c>
      <c r="V42" s="40">
        <v>3.4641016151377535E-3</v>
      </c>
      <c r="W42" s="40">
        <v>3.6055512754639887E-3</v>
      </c>
    </row>
    <row r="43" spans="1:26" x14ac:dyDescent="0.25">
      <c r="A43" s="41" t="s">
        <v>21</v>
      </c>
      <c r="B43" s="41" t="s">
        <v>32</v>
      </c>
      <c r="C43" s="52" t="s">
        <v>44</v>
      </c>
      <c r="D43" s="42" t="s">
        <v>26</v>
      </c>
      <c r="E43" s="39">
        <v>0.18099999999999999</v>
      </c>
      <c r="F43" s="39">
        <v>0.151</v>
      </c>
      <c r="G43" s="39">
        <v>0.158</v>
      </c>
      <c r="H43" s="40">
        <f t="shared" si="0"/>
        <v>0.16333333333333333</v>
      </c>
      <c r="I43" s="40">
        <f t="shared" si="1"/>
        <v>1.5695009822658069E-2</v>
      </c>
      <c r="K43" s="37" t="s">
        <v>47</v>
      </c>
      <c r="L43" s="40">
        <v>0.19133333333333336</v>
      </c>
      <c r="M43" s="40">
        <v>0.27233333333333337</v>
      </c>
      <c r="N43" s="40">
        <v>0.33766666666666662</v>
      </c>
      <c r="O43" s="40">
        <v>0.36699999999999999</v>
      </c>
      <c r="P43" s="40">
        <v>0.38400000000000006</v>
      </c>
      <c r="R43" s="37" t="s">
        <v>47</v>
      </c>
      <c r="S43" s="40">
        <v>1.4047538337136983E-2</v>
      </c>
      <c r="T43" s="40">
        <v>2.2898325994127451E-2</v>
      </c>
      <c r="U43" s="40">
        <v>3.4355979586286479E-2</v>
      </c>
      <c r="V43" s="40">
        <v>7.9164385932059267E-2</v>
      </c>
      <c r="W43" s="40">
        <v>2.2271057451320107E-2</v>
      </c>
    </row>
    <row r="44" spans="1:26" x14ac:dyDescent="0.25">
      <c r="A44" s="41" t="s">
        <v>21</v>
      </c>
      <c r="B44" s="41" t="s">
        <v>32</v>
      </c>
      <c r="C44" s="52" t="s">
        <v>44</v>
      </c>
      <c r="D44" s="42" t="s">
        <v>27</v>
      </c>
      <c r="E44" s="39">
        <v>0.10100000000000001</v>
      </c>
      <c r="F44" s="39">
        <v>0.14000000000000001</v>
      </c>
      <c r="G44" s="39">
        <v>0.11799999999999999</v>
      </c>
      <c r="H44" s="40">
        <f t="shared" si="0"/>
        <v>0.11966666666666666</v>
      </c>
      <c r="I44" s="40">
        <f t="shared" si="1"/>
        <v>1.9553345834750002E-2</v>
      </c>
    </row>
    <row r="45" spans="1:26" x14ac:dyDescent="0.25">
      <c r="A45" s="41" t="s">
        <v>29</v>
      </c>
      <c r="B45" s="41" t="s">
        <v>32</v>
      </c>
      <c r="C45" s="52" t="s">
        <v>22</v>
      </c>
      <c r="D45" s="42" t="s">
        <v>23</v>
      </c>
      <c r="E45" s="39">
        <v>2.7E-2</v>
      </c>
      <c r="F45" s="39">
        <v>2.8000000000000001E-2</v>
      </c>
      <c r="G45" s="39">
        <v>0.03</v>
      </c>
      <c r="H45" s="40">
        <f t="shared" si="0"/>
        <v>2.8333333333333332E-2</v>
      </c>
      <c r="I45" s="40">
        <f t="shared" si="1"/>
        <v>1.5275252316519462E-3</v>
      </c>
    </row>
    <row r="46" spans="1:26" x14ac:dyDescent="0.25">
      <c r="A46" s="41" t="s">
        <v>29</v>
      </c>
      <c r="B46" s="41" t="s">
        <v>32</v>
      </c>
      <c r="C46" s="52" t="s">
        <v>22</v>
      </c>
      <c r="D46" s="42" t="s">
        <v>24</v>
      </c>
      <c r="E46" s="39">
        <v>1.7000000000000001E-2</v>
      </c>
      <c r="F46" s="39">
        <v>2.1000000000000001E-2</v>
      </c>
      <c r="G46" s="39">
        <v>2.5000000000000001E-2</v>
      </c>
      <c r="H46" s="40">
        <f t="shared" si="0"/>
        <v>2.1000000000000001E-2</v>
      </c>
      <c r="I46" s="40">
        <f t="shared" si="1"/>
        <v>4.0000000000000001E-3</v>
      </c>
    </row>
    <row r="47" spans="1:26" x14ac:dyDescent="0.25">
      <c r="A47" s="41" t="s">
        <v>29</v>
      </c>
      <c r="B47" s="41" t="s">
        <v>32</v>
      </c>
      <c r="C47" s="52" t="s">
        <v>22</v>
      </c>
      <c r="D47" s="42" t="s">
        <v>25</v>
      </c>
      <c r="E47" s="39">
        <v>1.7000000000000001E-2</v>
      </c>
      <c r="F47" s="39">
        <v>2.5999999999999999E-2</v>
      </c>
      <c r="G47" s="39">
        <v>3.4000000000000002E-2</v>
      </c>
      <c r="H47" s="40">
        <f t="shared" si="0"/>
        <v>2.5666666666666667E-2</v>
      </c>
      <c r="I47" s="40">
        <f t="shared" si="1"/>
        <v>8.5049005481153822E-3</v>
      </c>
    </row>
    <row r="48" spans="1:26" x14ac:dyDescent="0.25">
      <c r="A48" s="41" t="s">
        <v>29</v>
      </c>
      <c r="B48" s="41" t="s">
        <v>32</v>
      </c>
      <c r="C48" s="52" t="s">
        <v>22</v>
      </c>
      <c r="D48" s="42" t="s">
        <v>26</v>
      </c>
      <c r="E48" s="39">
        <v>1.9E-2</v>
      </c>
      <c r="F48" s="39">
        <v>2.3E-2</v>
      </c>
      <c r="G48" s="39">
        <v>8.9999999999999993E-3</v>
      </c>
      <c r="H48" s="40">
        <f t="shared" si="0"/>
        <v>1.6999999999999998E-2</v>
      </c>
      <c r="I48" s="40">
        <f t="shared" si="1"/>
        <v>7.2111025509279834E-3</v>
      </c>
    </row>
    <row r="49" spans="1:9" x14ac:dyDescent="0.25">
      <c r="A49" s="41" t="s">
        <v>29</v>
      </c>
      <c r="B49" s="41" t="s">
        <v>32</v>
      </c>
      <c r="C49" s="52" t="s">
        <v>22</v>
      </c>
      <c r="D49" s="42" t="s">
        <v>27</v>
      </c>
      <c r="E49" s="39">
        <v>1.4999999999999999E-2</v>
      </c>
      <c r="F49" s="39">
        <v>2.1999999999999999E-2</v>
      </c>
      <c r="G49" s="39">
        <v>1.4999999999999999E-2</v>
      </c>
      <c r="H49" s="40">
        <f t="shared" si="0"/>
        <v>1.7333333333333333E-2</v>
      </c>
      <c r="I49" s="40">
        <f t="shared" si="1"/>
        <v>4.0414518843273801E-3</v>
      </c>
    </row>
    <row r="50" spans="1:9" x14ac:dyDescent="0.25">
      <c r="A50" s="41" t="s">
        <v>29</v>
      </c>
      <c r="B50" s="41" t="s">
        <v>32</v>
      </c>
      <c r="C50" s="52" t="s">
        <v>44</v>
      </c>
      <c r="D50" s="42" t="s">
        <v>23</v>
      </c>
      <c r="E50" s="39">
        <v>0.19900000000000001</v>
      </c>
      <c r="F50" s="39">
        <v>0.115</v>
      </c>
      <c r="G50" s="39">
        <v>0.157</v>
      </c>
      <c r="H50" s="40">
        <f t="shared" si="0"/>
        <v>0.157</v>
      </c>
      <c r="I50" s="40">
        <f t="shared" si="1"/>
        <v>4.2000000000000023E-2</v>
      </c>
    </row>
    <row r="51" spans="1:9" x14ac:dyDescent="0.25">
      <c r="A51" s="41" t="s">
        <v>29</v>
      </c>
      <c r="B51" s="41" t="s">
        <v>32</v>
      </c>
      <c r="C51" s="52" t="s">
        <v>44</v>
      </c>
      <c r="D51" s="42" t="s">
        <v>24</v>
      </c>
      <c r="E51" s="39">
        <v>8.4000000000000005E-2</v>
      </c>
      <c r="F51" s="39">
        <v>0.13300000000000001</v>
      </c>
      <c r="G51" s="39">
        <v>0.12</v>
      </c>
      <c r="H51" s="40">
        <f t="shared" si="0"/>
        <v>0.11233333333333334</v>
      </c>
      <c r="I51" s="40">
        <f t="shared" si="1"/>
        <v>2.5383721817994503E-2</v>
      </c>
    </row>
    <row r="52" spans="1:9" x14ac:dyDescent="0.25">
      <c r="A52" s="41" t="s">
        <v>29</v>
      </c>
      <c r="B52" s="41" t="s">
        <v>32</v>
      </c>
      <c r="C52" s="52" t="s">
        <v>44</v>
      </c>
      <c r="D52" s="42" t="s">
        <v>25</v>
      </c>
      <c r="E52" s="39">
        <v>7.8E-2</v>
      </c>
      <c r="F52" s="39">
        <v>9.2999999999999999E-2</v>
      </c>
      <c r="G52" s="39">
        <v>0.13700000000000001</v>
      </c>
      <c r="H52" s="40">
        <f t="shared" si="0"/>
        <v>0.10266666666666667</v>
      </c>
      <c r="I52" s="40">
        <f t="shared" si="1"/>
        <v>3.0664855018951821E-2</v>
      </c>
    </row>
    <row r="53" spans="1:9" x14ac:dyDescent="0.25">
      <c r="A53" s="41" t="s">
        <v>29</v>
      </c>
      <c r="B53" s="41" t="s">
        <v>32</v>
      </c>
      <c r="C53" s="52" t="s">
        <v>44</v>
      </c>
      <c r="D53" s="42" t="s">
        <v>26</v>
      </c>
      <c r="E53" s="39">
        <v>0.05</v>
      </c>
      <c r="F53" s="39">
        <v>4.7E-2</v>
      </c>
      <c r="G53" s="39">
        <v>0.04</v>
      </c>
      <c r="H53" s="40">
        <f t="shared" si="0"/>
        <v>4.5666666666666668E-2</v>
      </c>
      <c r="I53" s="40">
        <f t="shared" si="1"/>
        <v>5.1316014394468847E-3</v>
      </c>
    </row>
    <row r="54" spans="1:9" x14ac:dyDescent="0.25">
      <c r="A54" s="41" t="s">
        <v>29</v>
      </c>
      <c r="B54" s="41" t="s">
        <v>32</v>
      </c>
      <c r="C54" s="52" t="s">
        <v>44</v>
      </c>
      <c r="D54" s="42" t="s">
        <v>27</v>
      </c>
      <c r="E54" s="39">
        <v>4.2000000000000003E-2</v>
      </c>
      <c r="F54" s="39">
        <v>4.7E-2</v>
      </c>
      <c r="G54" s="39">
        <v>5.1999999999999998E-2</v>
      </c>
      <c r="H54" s="40">
        <f t="shared" si="0"/>
        <v>4.6999999999999993E-2</v>
      </c>
      <c r="I54" s="40">
        <f t="shared" si="1"/>
        <v>4.9999999999999975E-3</v>
      </c>
    </row>
    <row r="55" spans="1:9" x14ac:dyDescent="0.25">
      <c r="A55" s="41" t="s">
        <v>30</v>
      </c>
      <c r="B55" s="41" t="s">
        <v>32</v>
      </c>
      <c r="C55" s="52" t="s">
        <v>22</v>
      </c>
      <c r="D55" s="42" t="s">
        <v>23</v>
      </c>
      <c r="E55" s="39">
        <v>3.9E-2</v>
      </c>
      <c r="F55" s="39">
        <v>4.1000000000000002E-2</v>
      </c>
      <c r="G55" s="39">
        <v>4.5999999999999999E-2</v>
      </c>
      <c r="H55" s="40">
        <f t="shared" si="0"/>
        <v>4.2000000000000003E-2</v>
      </c>
      <c r="I55" s="40">
        <f t="shared" si="1"/>
        <v>3.6055512754639887E-3</v>
      </c>
    </row>
    <row r="56" spans="1:9" x14ac:dyDescent="0.25">
      <c r="A56" s="41" t="s">
        <v>30</v>
      </c>
      <c r="B56" s="41" t="s">
        <v>32</v>
      </c>
      <c r="C56" s="52" t="s">
        <v>22</v>
      </c>
      <c r="D56" s="42" t="s">
        <v>24</v>
      </c>
      <c r="E56" s="39">
        <v>2.5000000000000001E-2</v>
      </c>
      <c r="F56" s="39">
        <v>3.1E-2</v>
      </c>
      <c r="G56" s="39">
        <v>3.1E-2</v>
      </c>
      <c r="H56" s="40">
        <f t="shared" si="0"/>
        <v>2.8999999999999998E-2</v>
      </c>
      <c r="I56" s="40">
        <f t="shared" si="1"/>
        <v>3.4641016151377535E-3</v>
      </c>
    </row>
    <row r="57" spans="1:9" x14ac:dyDescent="0.25">
      <c r="A57" s="41" t="s">
        <v>30</v>
      </c>
      <c r="B57" s="41" t="s">
        <v>32</v>
      </c>
      <c r="C57" s="52" t="s">
        <v>22</v>
      </c>
      <c r="D57" s="42" t="s">
        <v>25</v>
      </c>
      <c r="E57" s="39">
        <v>1.6E-2</v>
      </c>
      <c r="F57" s="39">
        <v>2.5000000000000001E-2</v>
      </c>
      <c r="G57" s="39">
        <v>4.1000000000000002E-2</v>
      </c>
      <c r="H57" s="40">
        <f t="shared" si="0"/>
        <v>2.7333333333333334E-2</v>
      </c>
      <c r="I57" s="40">
        <f t="shared" si="1"/>
        <v>1.2662279942148384E-2</v>
      </c>
    </row>
    <row r="58" spans="1:9" x14ac:dyDescent="0.25">
      <c r="A58" s="41" t="s">
        <v>30</v>
      </c>
      <c r="B58" s="41" t="s">
        <v>32</v>
      </c>
      <c r="C58" s="52" t="s">
        <v>22</v>
      </c>
      <c r="D58" s="42" t="s">
        <v>26</v>
      </c>
      <c r="E58" s="39">
        <v>2.8000000000000001E-2</v>
      </c>
      <c r="F58" s="39">
        <v>0.03</v>
      </c>
      <c r="G58" s="39">
        <v>1.6E-2</v>
      </c>
      <c r="H58" s="40">
        <f t="shared" si="0"/>
        <v>2.4666666666666667E-2</v>
      </c>
      <c r="I58" s="40">
        <f t="shared" si="1"/>
        <v>7.5718777944003756E-3</v>
      </c>
    </row>
    <row r="59" spans="1:9" x14ac:dyDescent="0.25">
      <c r="A59" s="41" t="s">
        <v>30</v>
      </c>
      <c r="B59" s="41" t="s">
        <v>32</v>
      </c>
      <c r="C59" s="52" t="s">
        <v>22</v>
      </c>
      <c r="D59" s="42" t="s">
        <v>27</v>
      </c>
      <c r="E59" s="39">
        <v>2.1999999999999999E-2</v>
      </c>
      <c r="F59" s="39">
        <v>1.6E-2</v>
      </c>
      <c r="G59" s="39">
        <v>1.4999999999999999E-2</v>
      </c>
      <c r="H59" s="40">
        <f t="shared" si="0"/>
        <v>1.7666666666666667E-2</v>
      </c>
      <c r="I59" s="40">
        <f t="shared" si="1"/>
        <v>3.7859388972001817E-3</v>
      </c>
    </row>
    <row r="60" spans="1:9" x14ac:dyDescent="0.25">
      <c r="A60" s="41" t="s">
        <v>30</v>
      </c>
      <c r="B60" s="41" t="s">
        <v>32</v>
      </c>
      <c r="C60" s="52" t="s">
        <v>44</v>
      </c>
      <c r="D60" s="42" t="s">
        <v>23</v>
      </c>
      <c r="E60" s="39">
        <v>0.40400000000000003</v>
      </c>
      <c r="F60" s="39">
        <v>0.36</v>
      </c>
      <c r="G60" s="39">
        <v>0.38800000000000001</v>
      </c>
      <c r="H60" s="40">
        <f t="shared" si="0"/>
        <v>0.38400000000000006</v>
      </c>
      <c r="I60" s="40">
        <f t="shared" si="1"/>
        <v>2.2271057451320107E-2</v>
      </c>
    </row>
    <row r="61" spans="1:9" x14ac:dyDescent="0.25">
      <c r="A61" s="41" t="s">
        <v>30</v>
      </c>
      <c r="B61" s="41" t="s">
        <v>32</v>
      </c>
      <c r="C61" s="52" t="s">
        <v>44</v>
      </c>
      <c r="D61" s="42" t="s">
        <v>24</v>
      </c>
      <c r="E61" s="39">
        <v>0.314</v>
      </c>
      <c r="F61" s="39">
        <v>0.45800000000000002</v>
      </c>
      <c r="G61" s="39">
        <v>0.32900000000000001</v>
      </c>
      <c r="H61" s="40">
        <f t="shared" si="0"/>
        <v>0.36699999999999999</v>
      </c>
      <c r="I61" s="40">
        <f t="shared" si="1"/>
        <v>7.9164385932059267E-2</v>
      </c>
    </row>
    <row r="62" spans="1:9" x14ac:dyDescent="0.25">
      <c r="A62" s="41" t="s">
        <v>30</v>
      </c>
      <c r="B62" s="41" t="s">
        <v>32</v>
      </c>
      <c r="C62" s="52" t="s">
        <v>44</v>
      </c>
      <c r="D62" s="42" t="s">
        <v>25</v>
      </c>
      <c r="E62" s="39">
        <v>0.35799999999999998</v>
      </c>
      <c r="F62" s="39">
        <v>0.29799999999999999</v>
      </c>
      <c r="G62" s="39">
        <v>0.35699999999999998</v>
      </c>
      <c r="H62" s="40">
        <f t="shared" si="0"/>
        <v>0.33766666666666662</v>
      </c>
      <c r="I62" s="40">
        <f t="shared" si="1"/>
        <v>3.4355979586286479E-2</v>
      </c>
    </row>
    <row r="63" spans="1:9" x14ac:dyDescent="0.25">
      <c r="A63" s="41" t="s">
        <v>30</v>
      </c>
      <c r="B63" s="41" t="s">
        <v>32</v>
      </c>
      <c r="C63" s="52" t="s">
        <v>44</v>
      </c>
      <c r="D63" s="42" t="s">
        <v>26</v>
      </c>
      <c r="E63" s="39">
        <v>0.254</v>
      </c>
      <c r="F63" s="39">
        <v>0.29799999999999999</v>
      </c>
      <c r="G63" s="39">
        <v>0.26500000000000001</v>
      </c>
      <c r="H63" s="40">
        <f t="shared" si="0"/>
        <v>0.27233333333333337</v>
      </c>
      <c r="I63" s="40">
        <f t="shared" si="1"/>
        <v>2.2898325994127451E-2</v>
      </c>
    </row>
    <row r="64" spans="1:9" x14ac:dyDescent="0.25">
      <c r="A64" s="41" t="s">
        <v>30</v>
      </c>
      <c r="B64" s="41" t="s">
        <v>32</v>
      </c>
      <c r="C64" s="52" t="s">
        <v>44</v>
      </c>
      <c r="D64" s="42" t="s">
        <v>27</v>
      </c>
      <c r="E64" s="39">
        <v>0.17799999999999999</v>
      </c>
      <c r="F64" s="39">
        <v>0.20599999999999999</v>
      </c>
      <c r="G64" s="39">
        <v>0.19</v>
      </c>
      <c r="H64" s="40">
        <f t="shared" si="0"/>
        <v>0.19133333333333336</v>
      </c>
      <c r="I64" s="40">
        <f t="shared" si="1"/>
        <v>1.4047538337136983E-2</v>
      </c>
    </row>
  </sheetData>
  <phoneticPr fontId="8" type="noConversion"/>
  <pageMargins left="0.45" right="0.45" top="0.5" bottom="0.5" header="0.3" footer="0.3"/>
  <pageSetup scale="44" orientation="landscape" horizontalDpi="4294967293" verticalDpi="4294967293"/>
  <drawing r:id="rId1"/>
  <extLst>
    <ext xmlns:mx="http://schemas.microsoft.com/office/mac/excel/2008/main" uri="{64002731-A6B0-56B0-2670-7721B7C09600}">
      <mx:PLV Mode="0" OnePage="0" WScale="55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Z64"/>
  <sheetViews>
    <sheetView topLeftCell="N15" workbookViewId="0">
      <selection activeCell="X16" sqref="X16:Z19"/>
    </sheetView>
  </sheetViews>
  <sheetFormatPr defaultColWidth="8.85546875" defaultRowHeight="15" x14ac:dyDescent="0.25"/>
  <cols>
    <col min="1" max="4" width="8.85546875" style="30"/>
    <col min="5" max="9" width="8.85546875" style="50"/>
  </cols>
  <sheetData>
    <row r="2" spans="1:26" x14ac:dyDescent="0.25">
      <c r="A2" s="30" t="s">
        <v>48</v>
      </c>
    </row>
    <row r="3" spans="1:26" s="30" customFormat="1" x14ac:dyDescent="0.25">
      <c r="E3" s="50"/>
      <c r="F3" s="50"/>
      <c r="G3" s="50"/>
      <c r="H3" s="50"/>
      <c r="I3" s="50"/>
    </row>
    <row r="4" spans="1:26" x14ac:dyDescent="0.25">
      <c r="A4" s="37" t="s">
        <v>38</v>
      </c>
      <c r="B4" s="37" t="s">
        <v>39</v>
      </c>
      <c r="C4" s="37" t="s">
        <v>40</v>
      </c>
      <c r="D4" s="38" t="s">
        <v>41</v>
      </c>
      <c r="E4" s="39" t="s">
        <v>33</v>
      </c>
      <c r="F4" s="39" t="s">
        <v>34</v>
      </c>
      <c r="G4" s="39" t="s">
        <v>35</v>
      </c>
      <c r="H4" s="39" t="s">
        <v>36</v>
      </c>
      <c r="I4" s="39" t="s">
        <v>37</v>
      </c>
      <c r="K4" s="54" t="s">
        <v>31</v>
      </c>
      <c r="L4" s="30"/>
      <c r="M4" s="30"/>
      <c r="N4" s="30"/>
      <c r="O4" s="30"/>
      <c r="P4" s="30"/>
    </row>
    <row r="5" spans="1:26" x14ac:dyDescent="0.25">
      <c r="A5" s="45" t="s">
        <v>21</v>
      </c>
      <c r="B5" s="45" t="s">
        <v>31</v>
      </c>
      <c r="C5" s="45" t="s">
        <v>22</v>
      </c>
      <c r="D5" s="46" t="s">
        <v>23</v>
      </c>
      <c r="E5" s="39">
        <v>7.6999999999999999E-2</v>
      </c>
      <c r="F5" s="39">
        <v>0.09</v>
      </c>
      <c r="G5" s="39">
        <v>7.3999999999999996E-2</v>
      </c>
      <c r="H5" s="40">
        <f>AVERAGE(E5:G5)</f>
        <v>8.0333333333333326E-2</v>
      </c>
      <c r="I5" s="40">
        <f>STDEV(E5:G5)</f>
        <v>8.5049005481153822E-3</v>
      </c>
      <c r="K5" s="55" t="s">
        <v>36</v>
      </c>
      <c r="L5" s="39" t="s">
        <v>27</v>
      </c>
      <c r="M5" s="39" t="s">
        <v>26</v>
      </c>
      <c r="N5" s="39" t="s">
        <v>25</v>
      </c>
      <c r="O5" s="39" t="s">
        <v>24</v>
      </c>
      <c r="P5" s="39" t="s">
        <v>23</v>
      </c>
      <c r="R5" s="55" t="s">
        <v>37</v>
      </c>
      <c r="S5" s="39" t="s">
        <v>27</v>
      </c>
      <c r="T5" s="39" t="s">
        <v>26</v>
      </c>
      <c r="U5" s="39" t="s">
        <v>25</v>
      </c>
      <c r="V5" s="39" t="s">
        <v>24</v>
      </c>
      <c r="W5" s="39" t="s">
        <v>23</v>
      </c>
    </row>
    <row r="6" spans="1:26" x14ac:dyDescent="0.25">
      <c r="A6" s="45" t="s">
        <v>21</v>
      </c>
      <c r="B6" s="45" t="s">
        <v>31</v>
      </c>
      <c r="C6" s="45" t="s">
        <v>22</v>
      </c>
      <c r="D6" s="46" t="s">
        <v>24</v>
      </c>
      <c r="E6" s="39">
        <v>5.7000000000000002E-2</v>
      </c>
      <c r="F6" s="39">
        <v>0.06</v>
      </c>
      <c r="G6" s="39">
        <v>6.8000000000000005E-2</v>
      </c>
      <c r="H6" s="40">
        <f t="shared" ref="H6:H64" si="0">AVERAGE(E6:G6)</f>
        <v>6.1666666666666668E-2</v>
      </c>
      <c r="I6" s="40">
        <f t="shared" ref="I6:I64" si="1">STDEV(E6:G6)</f>
        <v>5.6862407030773294E-3</v>
      </c>
      <c r="K6" s="37" t="s">
        <v>15</v>
      </c>
      <c r="L6" s="51">
        <v>2.1000000000000001E-2</v>
      </c>
      <c r="M6" s="51">
        <v>3.4333333333333334E-2</v>
      </c>
      <c r="N6" s="51">
        <v>4.4333333333333336E-2</v>
      </c>
      <c r="O6" s="51">
        <v>6.1666666666666668E-2</v>
      </c>
      <c r="P6" s="51">
        <v>8.0333333333333326E-2</v>
      </c>
      <c r="R6" s="37" t="s">
        <v>15</v>
      </c>
      <c r="S6" s="40">
        <v>1.7320508075688767E-3</v>
      </c>
      <c r="T6" s="40">
        <v>4.5092497528228951E-3</v>
      </c>
      <c r="U6" s="40">
        <v>6.5064070986477112E-3</v>
      </c>
      <c r="V6" s="40">
        <v>5.6862407030773294E-3</v>
      </c>
      <c r="W6" s="40">
        <v>8.5049005481153822E-3</v>
      </c>
    </row>
    <row r="7" spans="1:26" x14ac:dyDescent="0.25">
      <c r="A7" s="45" t="s">
        <v>21</v>
      </c>
      <c r="B7" s="45" t="s">
        <v>31</v>
      </c>
      <c r="C7" s="45" t="s">
        <v>22</v>
      </c>
      <c r="D7" s="46" t="s">
        <v>25</v>
      </c>
      <c r="E7" s="39">
        <v>4.3999999999999997E-2</v>
      </c>
      <c r="F7" s="39">
        <v>5.0999999999999997E-2</v>
      </c>
      <c r="G7" s="39">
        <v>3.7999999999999999E-2</v>
      </c>
      <c r="H7" s="40">
        <f t="shared" si="0"/>
        <v>4.4333333333333336E-2</v>
      </c>
      <c r="I7" s="40">
        <f t="shared" si="1"/>
        <v>6.5064070986477112E-3</v>
      </c>
      <c r="K7" s="37" t="s">
        <v>16</v>
      </c>
      <c r="L7" s="51">
        <v>0.48599999999999999</v>
      </c>
      <c r="M7" s="51">
        <v>0.49633333333333335</v>
      </c>
      <c r="N7" s="51">
        <v>0.59966666666666668</v>
      </c>
      <c r="O7" s="51">
        <v>0.57466666666666666</v>
      </c>
      <c r="P7" s="51">
        <v>0.6226666666666667</v>
      </c>
      <c r="R7" s="37" t="s">
        <v>16</v>
      </c>
      <c r="S7" s="40">
        <v>1.0148891565092228E-2</v>
      </c>
      <c r="T7" s="40">
        <v>1.3796134724383263E-2</v>
      </c>
      <c r="U7" s="40">
        <v>3.8423083339749503E-2</v>
      </c>
      <c r="V7" s="40">
        <v>4.4769781475157228E-2</v>
      </c>
      <c r="W7" s="40">
        <v>3.7233497463082028E-2</v>
      </c>
    </row>
    <row r="8" spans="1:26" x14ac:dyDescent="0.25">
      <c r="A8" s="45" t="s">
        <v>21</v>
      </c>
      <c r="B8" s="45" t="s">
        <v>31</v>
      </c>
      <c r="C8" s="45" t="s">
        <v>22</v>
      </c>
      <c r="D8" s="46" t="s">
        <v>26</v>
      </c>
      <c r="E8" s="39">
        <v>0.03</v>
      </c>
      <c r="F8" s="39">
        <v>3.4000000000000002E-2</v>
      </c>
      <c r="G8" s="39">
        <v>3.9E-2</v>
      </c>
      <c r="H8" s="40">
        <f t="shared" si="0"/>
        <v>3.4333333333333334E-2</v>
      </c>
      <c r="I8" s="40">
        <f t="shared" si="1"/>
        <v>4.5092497528228951E-3</v>
      </c>
      <c r="K8" s="37" t="s">
        <v>17</v>
      </c>
      <c r="L8" s="51">
        <v>1.6E-2</v>
      </c>
      <c r="M8" s="51">
        <v>2.6333333333333334E-2</v>
      </c>
      <c r="N8" s="51">
        <v>4.6333333333333337E-2</v>
      </c>
      <c r="O8" s="51">
        <v>4.4666666666666667E-2</v>
      </c>
      <c r="P8" s="51">
        <v>7.400000000000001E-2</v>
      </c>
      <c r="R8" s="37" t="s">
        <v>17</v>
      </c>
      <c r="S8" s="40">
        <v>3.6055512754639895E-3</v>
      </c>
      <c r="T8" s="40">
        <v>4.7258156262526075E-3</v>
      </c>
      <c r="U8" s="40">
        <v>1.250333288900732E-2</v>
      </c>
      <c r="V8" s="40">
        <v>2.8867513459481316E-3</v>
      </c>
      <c r="W8" s="40">
        <v>3.6055512754639848E-3</v>
      </c>
    </row>
    <row r="9" spans="1:26" x14ac:dyDescent="0.25">
      <c r="A9" s="45" t="s">
        <v>21</v>
      </c>
      <c r="B9" s="45" t="s">
        <v>31</v>
      </c>
      <c r="C9" s="45" t="s">
        <v>22</v>
      </c>
      <c r="D9" s="46" t="s">
        <v>27</v>
      </c>
      <c r="E9" s="39">
        <v>2.1999999999999999E-2</v>
      </c>
      <c r="F9" s="39">
        <v>2.1999999999999999E-2</v>
      </c>
      <c r="G9" s="39">
        <v>1.9E-2</v>
      </c>
      <c r="H9" s="40">
        <f t="shared" si="0"/>
        <v>2.1000000000000001E-2</v>
      </c>
      <c r="I9" s="40">
        <f t="shared" si="1"/>
        <v>1.7320508075688767E-3</v>
      </c>
      <c r="K9" s="37" t="s">
        <v>18</v>
      </c>
      <c r="L9" s="51">
        <v>0.44799999999999995</v>
      </c>
      <c r="M9" s="51">
        <v>0.5073333333333333</v>
      </c>
      <c r="N9" s="51">
        <v>0.56533333333333335</v>
      </c>
      <c r="O9" s="51">
        <v>0.54133333333333333</v>
      </c>
      <c r="P9" s="51">
        <v>0.58866666666666667</v>
      </c>
      <c r="R9" s="37" t="s">
        <v>18</v>
      </c>
      <c r="S9" s="40">
        <v>3.9038442591886276E-2</v>
      </c>
      <c r="T9" s="40">
        <v>3.2254198693090104E-2</v>
      </c>
      <c r="U9" s="40">
        <v>5.0500825075768134E-2</v>
      </c>
      <c r="V9" s="40">
        <v>2.4704925284917013E-2</v>
      </c>
      <c r="W9" s="40">
        <v>6.4809978655553754E-2</v>
      </c>
    </row>
    <row r="10" spans="1:26" x14ac:dyDescent="0.25">
      <c r="A10" s="45" t="s">
        <v>21</v>
      </c>
      <c r="B10" s="45" t="s">
        <v>31</v>
      </c>
      <c r="C10" s="45" t="s">
        <v>28</v>
      </c>
      <c r="D10" s="46" t="s">
        <v>23</v>
      </c>
      <c r="E10" s="39">
        <v>0.66500000000000004</v>
      </c>
      <c r="F10" s="39">
        <v>0.60799999999999998</v>
      </c>
      <c r="G10" s="39">
        <v>0.59499999999999997</v>
      </c>
      <c r="H10" s="40">
        <f t="shared" si="0"/>
        <v>0.6226666666666667</v>
      </c>
      <c r="I10" s="40">
        <f t="shared" si="1"/>
        <v>3.7233497463082028E-2</v>
      </c>
      <c r="K10" s="37" t="s">
        <v>19</v>
      </c>
      <c r="L10" s="51">
        <v>2.5333333333333333E-2</v>
      </c>
      <c r="M10" s="51">
        <v>3.4000000000000002E-2</v>
      </c>
      <c r="N10" s="51">
        <v>5.2666666666666667E-2</v>
      </c>
      <c r="O10" s="51">
        <v>5.0666666666666665E-2</v>
      </c>
      <c r="P10" s="51">
        <v>9.4333333333333338E-2</v>
      </c>
      <c r="R10" s="37" t="s">
        <v>19</v>
      </c>
      <c r="S10" s="40">
        <v>5.8594652770823184E-3</v>
      </c>
      <c r="T10" s="40">
        <v>4.9999999999999992E-3</v>
      </c>
      <c r="U10" s="40">
        <v>1.0785793124908936E-2</v>
      </c>
      <c r="V10" s="40">
        <v>3.2145502536643175E-3</v>
      </c>
      <c r="W10" s="40">
        <v>8.0208062770106437E-3</v>
      </c>
    </row>
    <row r="11" spans="1:26" x14ac:dyDescent="0.25">
      <c r="A11" s="45" t="s">
        <v>21</v>
      </c>
      <c r="B11" s="45" t="s">
        <v>31</v>
      </c>
      <c r="C11" s="45" t="s">
        <v>28</v>
      </c>
      <c r="D11" s="46" t="s">
        <v>24</v>
      </c>
      <c r="E11" s="39">
        <v>0.52300000000000002</v>
      </c>
      <c r="F11" s="39">
        <v>0.60199999999999998</v>
      </c>
      <c r="G11" s="39">
        <v>0.59899999999999998</v>
      </c>
      <c r="H11" s="40">
        <f t="shared" si="0"/>
        <v>0.57466666666666666</v>
      </c>
      <c r="I11" s="40">
        <f t="shared" si="1"/>
        <v>4.4769781475157228E-2</v>
      </c>
      <c r="K11" s="37" t="s">
        <v>20</v>
      </c>
      <c r="L11" s="51">
        <v>0.61633333333333329</v>
      </c>
      <c r="M11" s="51">
        <v>0.69299999999999995</v>
      </c>
      <c r="N11" s="51">
        <v>0.65800000000000003</v>
      </c>
      <c r="O11" s="51">
        <v>0.60833333333333328</v>
      </c>
      <c r="P11" s="51">
        <v>0.61366666666666669</v>
      </c>
      <c r="R11" s="37" t="s">
        <v>20</v>
      </c>
      <c r="S11" s="40">
        <v>2.19393102292058E-2</v>
      </c>
      <c r="T11" s="40">
        <v>1.2124355652982092E-2</v>
      </c>
      <c r="U11" s="40">
        <v>3.4597687784012419E-2</v>
      </c>
      <c r="V11" s="40">
        <v>2.0647840887931458E-2</v>
      </c>
      <c r="W11" s="40">
        <v>5.9810812846285012E-2</v>
      </c>
    </row>
    <row r="12" spans="1:26" x14ac:dyDescent="0.25">
      <c r="A12" s="45" t="s">
        <v>21</v>
      </c>
      <c r="B12" s="45" t="s">
        <v>31</v>
      </c>
      <c r="C12" s="45" t="s">
        <v>28</v>
      </c>
      <c r="D12" s="46" t="s">
        <v>25</v>
      </c>
      <c r="E12" s="39">
        <v>0.56699999999999995</v>
      </c>
      <c r="F12" s="39">
        <v>0.59</v>
      </c>
      <c r="G12" s="39">
        <v>0.64200000000000002</v>
      </c>
      <c r="H12" s="40">
        <f t="shared" si="0"/>
        <v>0.59966666666666668</v>
      </c>
      <c r="I12" s="40">
        <f t="shared" si="1"/>
        <v>3.8423083339749503E-2</v>
      </c>
    </row>
    <row r="13" spans="1:26" x14ac:dyDescent="0.25">
      <c r="A13" s="45" t="s">
        <v>21</v>
      </c>
      <c r="B13" s="45" t="s">
        <v>31</v>
      </c>
      <c r="C13" s="45" t="s">
        <v>28</v>
      </c>
      <c r="D13" s="46" t="s">
        <v>26</v>
      </c>
      <c r="E13" s="39">
        <v>0.49099999999999999</v>
      </c>
      <c r="F13" s="39">
        <v>0.51200000000000001</v>
      </c>
      <c r="G13" s="39">
        <v>0.48599999999999999</v>
      </c>
      <c r="H13" s="40">
        <f t="shared" si="0"/>
        <v>0.49633333333333335</v>
      </c>
      <c r="I13" s="40">
        <f t="shared" si="1"/>
        <v>1.3796134724383263E-2</v>
      </c>
    </row>
    <row r="14" spans="1:26" x14ac:dyDescent="0.25">
      <c r="A14" s="45" t="s">
        <v>21</v>
      </c>
      <c r="B14" s="45" t="s">
        <v>31</v>
      </c>
      <c r="C14" s="45" t="s">
        <v>28</v>
      </c>
      <c r="D14" s="46" t="s">
        <v>27</v>
      </c>
      <c r="E14" s="39">
        <v>0.47699999999999998</v>
      </c>
      <c r="F14" s="39">
        <v>0.497</v>
      </c>
      <c r="G14" s="39">
        <v>0.48399999999999999</v>
      </c>
      <c r="H14" s="40">
        <f t="shared" si="0"/>
        <v>0.48599999999999999</v>
      </c>
      <c r="I14" s="40">
        <f t="shared" si="1"/>
        <v>1.0148891565092228E-2</v>
      </c>
    </row>
    <row r="15" spans="1:26" x14ac:dyDescent="0.25">
      <c r="A15" s="45" t="s">
        <v>29</v>
      </c>
      <c r="B15" s="45" t="s">
        <v>31</v>
      </c>
      <c r="C15" s="45" t="s">
        <v>22</v>
      </c>
      <c r="D15" s="46" t="s">
        <v>23</v>
      </c>
      <c r="E15" s="39">
        <v>7.4999999999999997E-2</v>
      </c>
      <c r="F15" s="39">
        <v>7.0000000000000007E-2</v>
      </c>
      <c r="G15" s="39">
        <v>7.6999999999999999E-2</v>
      </c>
      <c r="H15" s="40">
        <f t="shared" si="0"/>
        <v>7.400000000000001E-2</v>
      </c>
      <c r="I15" s="40">
        <f t="shared" si="1"/>
        <v>3.6055512754639848E-3</v>
      </c>
    </row>
    <row r="16" spans="1:26" x14ac:dyDescent="0.25">
      <c r="A16" s="45" t="s">
        <v>29</v>
      </c>
      <c r="B16" s="45" t="s">
        <v>31</v>
      </c>
      <c r="C16" s="45" t="s">
        <v>22</v>
      </c>
      <c r="D16" s="46" t="s">
        <v>24</v>
      </c>
      <c r="E16" s="39">
        <v>4.8000000000000001E-2</v>
      </c>
      <c r="F16" s="39">
        <v>4.2999999999999997E-2</v>
      </c>
      <c r="G16" s="39">
        <v>4.2999999999999997E-2</v>
      </c>
      <c r="H16" s="40">
        <f t="shared" si="0"/>
        <v>4.4666666666666667E-2</v>
      </c>
      <c r="I16" s="40">
        <f t="shared" si="1"/>
        <v>2.8867513459481316E-3</v>
      </c>
      <c r="U16" t="s">
        <v>49</v>
      </c>
      <c r="Y16" t="s">
        <v>31</v>
      </c>
      <c r="Z16" t="s">
        <v>32</v>
      </c>
    </row>
    <row r="17" spans="1:26" x14ac:dyDescent="0.25">
      <c r="A17" s="45" t="s">
        <v>29</v>
      </c>
      <c r="B17" s="45" t="s">
        <v>31</v>
      </c>
      <c r="C17" s="45" t="s">
        <v>22</v>
      </c>
      <c r="D17" s="46" t="s">
        <v>25</v>
      </c>
      <c r="E17" s="39">
        <v>3.4000000000000002E-2</v>
      </c>
      <c r="F17" s="39">
        <v>4.5999999999999999E-2</v>
      </c>
      <c r="G17" s="39">
        <v>5.8999999999999997E-2</v>
      </c>
      <c r="H17" s="40">
        <f t="shared" si="0"/>
        <v>4.6333333333333337E-2</v>
      </c>
      <c r="I17" s="40">
        <f t="shared" si="1"/>
        <v>1.250333288900732E-2</v>
      </c>
      <c r="X17" s="37" t="s">
        <v>16</v>
      </c>
      <c r="Y17" s="51">
        <v>0.48599999999999999</v>
      </c>
      <c r="Z17" s="40">
        <v>0.32833333333333331</v>
      </c>
    </row>
    <row r="18" spans="1:26" x14ac:dyDescent="0.25">
      <c r="A18" s="45" t="s">
        <v>29</v>
      </c>
      <c r="B18" s="45" t="s">
        <v>31</v>
      </c>
      <c r="C18" s="45" t="s">
        <v>22</v>
      </c>
      <c r="D18" s="46" t="s">
        <v>26</v>
      </c>
      <c r="E18" s="39">
        <v>2.8000000000000001E-2</v>
      </c>
      <c r="F18" s="39">
        <v>0.03</v>
      </c>
      <c r="G18" s="39">
        <v>2.1000000000000001E-2</v>
      </c>
      <c r="H18" s="40">
        <f t="shared" si="0"/>
        <v>2.6333333333333334E-2</v>
      </c>
      <c r="I18" s="40">
        <f t="shared" si="1"/>
        <v>4.7258156262526075E-3</v>
      </c>
      <c r="U18" t="s">
        <v>50</v>
      </c>
      <c r="V18">
        <f>L7/L39</f>
        <v>1.4802030456852793</v>
      </c>
      <c r="W18" s="30">
        <f>Y17/Z17</f>
        <v>1.4802030456852793</v>
      </c>
      <c r="X18" s="37" t="s">
        <v>18</v>
      </c>
      <c r="Y18" s="51">
        <v>0.44799999999999995</v>
      </c>
      <c r="Z18" s="40">
        <v>0.21533333333333335</v>
      </c>
    </row>
    <row r="19" spans="1:26" x14ac:dyDescent="0.25">
      <c r="A19" s="45" t="s">
        <v>29</v>
      </c>
      <c r="B19" s="45" t="s">
        <v>31</v>
      </c>
      <c r="C19" s="45" t="s">
        <v>22</v>
      </c>
      <c r="D19" s="46" t="s">
        <v>27</v>
      </c>
      <c r="E19" s="39">
        <v>1.2999999999999999E-2</v>
      </c>
      <c r="F19" s="39">
        <v>0.02</v>
      </c>
      <c r="G19" s="39">
        <v>1.4999999999999999E-2</v>
      </c>
      <c r="H19" s="40">
        <f t="shared" si="0"/>
        <v>1.6E-2</v>
      </c>
      <c r="I19" s="40">
        <f t="shared" si="1"/>
        <v>3.6055512754639895E-3</v>
      </c>
      <c r="U19" t="s">
        <v>51</v>
      </c>
      <c r="V19">
        <f>L9/L41</f>
        <v>2.0804953560371513</v>
      </c>
      <c r="W19" s="30">
        <f>Y18/Z18</f>
        <v>2.0804953560371513</v>
      </c>
      <c r="X19" s="37" t="s">
        <v>20</v>
      </c>
      <c r="Y19" s="51">
        <v>0.61633333333333329</v>
      </c>
      <c r="Z19" s="40">
        <v>0.44800000000000001</v>
      </c>
    </row>
    <row r="20" spans="1:26" x14ac:dyDescent="0.25">
      <c r="A20" s="45" t="s">
        <v>29</v>
      </c>
      <c r="B20" s="45" t="s">
        <v>31</v>
      </c>
      <c r="C20" s="45" t="s">
        <v>28</v>
      </c>
      <c r="D20" s="46" t="s">
        <v>23</v>
      </c>
      <c r="E20" s="39">
        <v>0.66300000000000003</v>
      </c>
      <c r="F20" s="39">
        <v>0.54400000000000004</v>
      </c>
      <c r="G20" s="39">
        <v>0.55900000000000005</v>
      </c>
      <c r="H20" s="40">
        <f t="shared" si="0"/>
        <v>0.58866666666666667</v>
      </c>
      <c r="I20" s="40">
        <f t="shared" si="1"/>
        <v>6.4809978655553754E-2</v>
      </c>
      <c r="U20" t="s">
        <v>52</v>
      </c>
      <c r="V20">
        <f>L11/L43</f>
        <v>1.3757440476190474</v>
      </c>
      <c r="W20" s="30">
        <f>Y19/Z19</f>
        <v>1.3757440476190474</v>
      </c>
    </row>
    <row r="21" spans="1:26" x14ac:dyDescent="0.25">
      <c r="A21" s="45" t="s">
        <v>29</v>
      </c>
      <c r="B21" s="45" t="s">
        <v>31</v>
      </c>
      <c r="C21" s="45" t="s">
        <v>28</v>
      </c>
      <c r="D21" s="46" t="s">
        <v>24</v>
      </c>
      <c r="E21" s="39">
        <v>0.51500000000000001</v>
      </c>
      <c r="F21" s="39">
        <v>0.54500000000000004</v>
      </c>
      <c r="G21" s="39">
        <v>0.56399999999999995</v>
      </c>
      <c r="H21" s="40">
        <f t="shared" si="0"/>
        <v>0.54133333333333333</v>
      </c>
      <c r="I21" s="40">
        <f t="shared" si="1"/>
        <v>2.4704925284917013E-2</v>
      </c>
    </row>
    <row r="22" spans="1:26" x14ac:dyDescent="0.25">
      <c r="A22" s="45" t="s">
        <v>29</v>
      </c>
      <c r="B22" s="45" t="s">
        <v>31</v>
      </c>
      <c r="C22" s="45" t="s">
        <v>28</v>
      </c>
      <c r="D22" s="46" t="s">
        <v>25</v>
      </c>
      <c r="E22" s="39">
        <v>0.52900000000000003</v>
      </c>
      <c r="F22" s="39">
        <v>0.54400000000000004</v>
      </c>
      <c r="G22" s="39">
        <v>0.623</v>
      </c>
      <c r="H22" s="40">
        <f t="shared" si="0"/>
        <v>0.56533333333333335</v>
      </c>
      <c r="I22" s="40">
        <f t="shared" si="1"/>
        <v>5.0500825075768134E-2</v>
      </c>
    </row>
    <row r="23" spans="1:26" x14ac:dyDescent="0.25">
      <c r="A23" s="45" t="s">
        <v>29</v>
      </c>
      <c r="B23" s="45" t="s">
        <v>31</v>
      </c>
      <c r="C23" s="45" t="s">
        <v>28</v>
      </c>
      <c r="D23" s="46" t="s">
        <v>26</v>
      </c>
      <c r="E23" s="39">
        <v>0.53700000000000003</v>
      </c>
      <c r="F23" s="39">
        <v>0.51200000000000001</v>
      </c>
      <c r="G23" s="39">
        <v>0.47299999999999998</v>
      </c>
      <c r="H23" s="40">
        <f t="shared" si="0"/>
        <v>0.5073333333333333</v>
      </c>
      <c r="I23" s="40">
        <f t="shared" si="1"/>
        <v>3.2254198693090104E-2</v>
      </c>
    </row>
    <row r="24" spans="1:26" x14ac:dyDescent="0.25">
      <c r="A24" s="45" t="s">
        <v>29</v>
      </c>
      <c r="B24" s="45" t="s">
        <v>31</v>
      </c>
      <c r="C24" s="45" t="s">
        <v>28</v>
      </c>
      <c r="D24" s="46" t="s">
        <v>27</v>
      </c>
      <c r="E24" s="39">
        <v>0.41</v>
      </c>
      <c r="F24" s="39">
        <v>0.44600000000000001</v>
      </c>
      <c r="G24" s="39">
        <v>0.48799999999999999</v>
      </c>
      <c r="H24" s="40">
        <f t="shared" si="0"/>
        <v>0.44799999999999995</v>
      </c>
      <c r="I24" s="40">
        <f t="shared" si="1"/>
        <v>3.9038442591886276E-2</v>
      </c>
    </row>
    <row r="25" spans="1:26" x14ac:dyDescent="0.25">
      <c r="A25" s="45" t="s">
        <v>30</v>
      </c>
      <c r="B25" s="45" t="s">
        <v>31</v>
      </c>
      <c r="C25" s="45" t="s">
        <v>22</v>
      </c>
      <c r="D25" s="46" t="s">
        <v>23</v>
      </c>
      <c r="E25" s="39">
        <v>0.10199999999999999</v>
      </c>
      <c r="F25" s="39">
        <v>8.5999999999999993E-2</v>
      </c>
      <c r="G25" s="39">
        <v>9.5000000000000001E-2</v>
      </c>
      <c r="H25" s="40">
        <f t="shared" si="0"/>
        <v>9.4333333333333338E-2</v>
      </c>
      <c r="I25" s="40">
        <f t="shared" si="1"/>
        <v>8.0208062770106437E-3</v>
      </c>
    </row>
    <row r="26" spans="1:26" x14ac:dyDescent="0.25">
      <c r="A26" s="45" t="s">
        <v>30</v>
      </c>
      <c r="B26" s="45" t="s">
        <v>31</v>
      </c>
      <c r="C26" s="45" t="s">
        <v>22</v>
      </c>
      <c r="D26" s="46" t="s">
        <v>24</v>
      </c>
      <c r="E26" s="39">
        <v>5.1999999999999998E-2</v>
      </c>
      <c r="F26" s="39">
        <v>4.7E-2</v>
      </c>
      <c r="G26" s="39">
        <v>5.2999999999999999E-2</v>
      </c>
      <c r="H26" s="40">
        <f t="shared" si="0"/>
        <v>5.0666666666666665E-2</v>
      </c>
      <c r="I26" s="40">
        <f t="shared" si="1"/>
        <v>3.2145502536643175E-3</v>
      </c>
    </row>
    <row r="27" spans="1:26" x14ac:dyDescent="0.25">
      <c r="A27" s="45" t="s">
        <v>30</v>
      </c>
      <c r="B27" s="45" t="s">
        <v>31</v>
      </c>
      <c r="C27" s="45" t="s">
        <v>22</v>
      </c>
      <c r="D27" s="46" t="s">
        <v>25</v>
      </c>
      <c r="E27" s="39">
        <v>4.8000000000000001E-2</v>
      </c>
      <c r="F27" s="39">
        <v>4.4999999999999998E-2</v>
      </c>
      <c r="G27" s="39">
        <v>6.5000000000000002E-2</v>
      </c>
      <c r="H27" s="40">
        <f t="shared" si="0"/>
        <v>5.2666666666666667E-2</v>
      </c>
      <c r="I27" s="40">
        <f t="shared" si="1"/>
        <v>1.0785793124908936E-2</v>
      </c>
    </row>
    <row r="28" spans="1:26" x14ac:dyDescent="0.25">
      <c r="A28" s="45" t="s">
        <v>30</v>
      </c>
      <c r="B28" s="45" t="s">
        <v>31</v>
      </c>
      <c r="C28" s="45" t="s">
        <v>22</v>
      </c>
      <c r="D28" s="46" t="s">
        <v>26</v>
      </c>
      <c r="E28" s="39">
        <v>3.9E-2</v>
      </c>
      <c r="F28" s="39">
        <v>3.4000000000000002E-2</v>
      </c>
      <c r="G28" s="39">
        <v>2.9000000000000001E-2</v>
      </c>
      <c r="H28" s="40">
        <f t="shared" si="0"/>
        <v>3.4000000000000002E-2</v>
      </c>
      <c r="I28" s="40">
        <f t="shared" si="1"/>
        <v>4.9999999999999992E-3</v>
      </c>
    </row>
    <row r="29" spans="1:26" x14ac:dyDescent="0.25">
      <c r="A29" s="45" t="s">
        <v>30</v>
      </c>
      <c r="B29" s="45" t="s">
        <v>31</v>
      </c>
      <c r="C29" s="45" t="s">
        <v>22</v>
      </c>
      <c r="D29" s="46" t="s">
        <v>27</v>
      </c>
      <c r="E29" s="39">
        <v>2.3E-2</v>
      </c>
      <c r="F29" s="39">
        <v>2.1000000000000001E-2</v>
      </c>
      <c r="G29" s="39">
        <v>3.2000000000000001E-2</v>
      </c>
      <c r="H29" s="40">
        <f t="shared" si="0"/>
        <v>2.5333333333333333E-2</v>
      </c>
      <c r="I29" s="40">
        <f t="shared" si="1"/>
        <v>5.8594652770823184E-3</v>
      </c>
    </row>
    <row r="30" spans="1:26" x14ac:dyDescent="0.25">
      <c r="A30" s="45" t="s">
        <v>30</v>
      </c>
      <c r="B30" s="45" t="s">
        <v>31</v>
      </c>
      <c r="C30" s="45" t="s">
        <v>28</v>
      </c>
      <c r="D30" s="46" t="s">
        <v>23</v>
      </c>
      <c r="E30" s="39">
        <v>0.66700000000000004</v>
      </c>
      <c r="F30" s="39">
        <v>0.625</v>
      </c>
      <c r="G30" s="39">
        <v>0.54900000000000004</v>
      </c>
      <c r="H30" s="40">
        <f t="shared" si="0"/>
        <v>0.61366666666666669</v>
      </c>
      <c r="I30" s="40">
        <f t="shared" si="1"/>
        <v>5.9810812846285012E-2</v>
      </c>
    </row>
    <row r="31" spans="1:26" x14ac:dyDescent="0.25">
      <c r="A31" s="45" t="s">
        <v>30</v>
      </c>
      <c r="B31" s="45" t="s">
        <v>31</v>
      </c>
      <c r="C31" s="45" t="s">
        <v>28</v>
      </c>
      <c r="D31" s="46" t="s">
        <v>24</v>
      </c>
      <c r="E31" s="39">
        <v>0.63200000000000001</v>
      </c>
      <c r="F31" s="39">
        <v>0.59899999999999998</v>
      </c>
      <c r="G31" s="39">
        <v>0.59399999999999997</v>
      </c>
      <c r="H31" s="40">
        <f t="shared" si="0"/>
        <v>0.60833333333333328</v>
      </c>
      <c r="I31" s="40">
        <f t="shared" si="1"/>
        <v>2.0647840887931458E-2</v>
      </c>
    </row>
    <row r="32" spans="1:26" x14ac:dyDescent="0.25">
      <c r="A32" s="45" t="s">
        <v>30</v>
      </c>
      <c r="B32" s="45" t="s">
        <v>31</v>
      </c>
      <c r="C32" s="45" t="s">
        <v>28</v>
      </c>
      <c r="D32" s="46" t="s">
        <v>25</v>
      </c>
      <c r="E32" s="39">
        <v>0.61899999999999999</v>
      </c>
      <c r="F32" s="39">
        <v>0.67</v>
      </c>
      <c r="G32" s="39">
        <v>0.68500000000000005</v>
      </c>
      <c r="H32" s="40">
        <f t="shared" si="0"/>
        <v>0.65800000000000003</v>
      </c>
      <c r="I32" s="40">
        <f t="shared" si="1"/>
        <v>3.4597687784012419E-2</v>
      </c>
    </row>
    <row r="33" spans="1:26" x14ac:dyDescent="0.25">
      <c r="A33" s="45" t="s">
        <v>30</v>
      </c>
      <c r="B33" s="45" t="s">
        <v>31</v>
      </c>
      <c r="C33" s="45" t="s">
        <v>28</v>
      </c>
      <c r="D33" s="46" t="s">
        <v>26</v>
      </c>
      <c r="E33" s="39">
        <v>0.68</v>
      </c>
      <c r="F33" s="39">
        <v>0.70399999999999996</v>
      </c>
      <c r="G33" s="39">
        <v>0.69499999999999995</v>
      </c>
      <c r="H33" s="40">
        <f t="shared" si="0"/>
        <v>0.69299999999999995</v>
      </c>
      <c r="I33" s="40">
        <f t="shared" si="1"/>
        <v>1.2124355652982092E-2</v>
      </c>
    </row>
    <row r="34" spans="1:26" x14ac:dyDescent="0.25">
      <c r="A34" s="45" t="s">
        <v>30</v>
      </c>
      <c r="B34" s="45" t="s">
        <v>31</v>
      </c>
      <c r="C34" s="45" t="s">
        <v>28</v>
      </c>
      <c r="D34" s="46" t="s">
        <v>27</v>
      </c>
      <c r="E34" s="39">
        <v>0.59099999999999997</v>
      </c>
      <c r="F34" s="39">
        <v>0.629</v>
      </c>
      <c r="G34" s="39">
        <v>0.629</v>
      </c>
      <c r="H34" s="40">
        <f t="shared" si="0"/>
        <v>0.61633333333333329</v>
      </c>
      <c r="I34" s="40">
        <f t="shared" si="1"/>
        <v>2.19393102292058E-2</v>
      </c>
    </row>
    <row r="35" spans="1:26" x14ac:dyDescent="0.25">
      <c r="A35" s="41" t="s">
        <v>21</v>
      </c>
      <c r="B35" s="41" t="s">
        <v>32</v>
      </c>
      <c r="C35" s="41" t="s">
        <v>22</v>
      </c>
      <c r="D35" s="42" t="s">
        <v>23</v>
      </c>
      <c r="E35" s="39">
        <v>4.2999999999999997E-2</v>
      </c>
      <c r="F35" s="39">
        <v>4.5999999999999999E-2</v>
      </c>
      <c r="G35" s="39">
        <v>4.3999999999999997E-2</v>
      </c>
      <c r="H35" s="40">
        <f t="shared" si="0"/>
        <v>4.4333333333333336E-2</v>
      </c>
      <c r="I35" s="40">
        <f t="shared" si="1"/>
        <v>1.5275252316519479E-3</v>
      </c>
    </row>
    <row r="36" spans="1:26" x14ac:dyDescent="0.25">
      <c r="A36" s="41" t="s">
        <v>21</v>
      </c>
      <c r="B36" s="41" t="s">
        <v>32</v>
      </c>
      <c r="C36" s="41" t="s">
        <v>22</v>
      </c>
      <c r="D36" s="42" t="s">
        <v>24</v>
      </c>
      <c r="E36" s="39">
        <v>4.9000000000000002E-2</v>
      </c>
      <c r="F36" s="39">
        <v>0.05</v>
      </c>
      <c r="G36" s="39">
        <v>2.8000000000000001E-2</v>
      </c>
      <c r="H36" s="40">
        <f t="shared" si="0"/>
        <v>4.2333333333333334E-2</v>
      </c>
      <c r="I36" s="40">
        <f t="shared" si="1"/>
        <v>1.2423096769056159E-2</v>
      </c>
      <c r="K36" t="s">
        <v>32</v>
      </c>
    </row>
    <row r="37" spans="1:26" x14ac:dyDescent="0.25">
      <c r="A37" s="41" t="s">
        <v>21</v>
      </c>
      <c r="B37" s="41" t="s">
        <v>32</v>
      </c>
      <c r="C37" s="41" t="s">
        <v>22</v>
      </c>
      <c r="D37" s="42" t="s">
        <v>25</v>
      </c>
      <c r="E37" s="39">
        <v>5.1999999999999998E-2</v>
      </c>
      <c r="F37" s="39">
        <v>3.2000000000000001E-2</v>
      </c>
      <c r="G37" s="39">
        <v>0.02</v>
      </c>
      <c r="H37" s="40">
        <f t="shared" si="0"/>
        <v>3.4666666666666665E-2</v>
      </c>
      <c r="I37" s="40">
        <f t="shared" si="1"/>
        <v>1.6165807537309521E-2</v>
      </c>
      <c r="K37" s="55" t="s">
        <v>36</v>
      </c>
      <c r="L37" s="39" t="s">
        <v>27</v>
      </c>
      <c r="M37" s="39" t="s">
        <v>26</v>
      </c>
      <c r="N37" s="39" t="s">
        <v>25</v>
      </c>
      <c r="O37" s="39" t="s">
        <v>24</v>
      </c>
      <c r="P37" s="39" t="s">
        <v>23</v>
      </c>
      <c r="R37" s="55" t="s">
        <v>37</v>
      </c>
      <c r="S37" s="39" t="s">
        <v>27</v>
      </c>
      <c r="T37" s="39" t="s">
        <v>26</v>
      </c>
      <c r="U37" s="39" t="s">
        <v>25</v>
      </c>
      <c r="V37" s="39" t="s">
        <v>24</v>
      </c>
      <c r="W37" s="39" t="s">
        <v>23</v>
      </c>
      <c r="Z37" s="57" t="s">
        <v>53</v>
      </c>
    </row>
    <row r="38" spans="1:26" x14ac:dyDescent="0.25">
      <c r="A38" s="41" t="s">
        <v>21</v>
      </c>
      <c r="B38" s="41" t="s">
        <v>32</v>
      </c>
      <c r="C38" s="41" t="s">
        <v>22</v>
      </c>
      <c r="D38" s="42" t="s">
        <v>26</v>
      </c>
      <c r="E38" s="39">
        <v>2.8000000000000001E-2</v>
      </c>
      <c r="F38" s="39">
        <v>1.4999999999999999E-2</v>
      </c>
      <c r="G38" s="39">
        <v>2.8000000000000001E-2</v>
      </c>
      <c r="H38" s="40">
        <f t="shared" si="0"/>
        <v>2.3666666666666666E-2</v>
      </c>
      <c r="I38" s="40">
        <f t="shared" si="1"/>
        <v>7.5055534994651514E-3</v>
      </c>
      <c r="K38" s="37" t="s">
        <v>15</v>
      </c>
      <c r="L38" s="40">
        <v>1.8333333333333333E-2</v>
      </c>
      <c r="M38" s="40">
        <v>2.3666666666666666E-2</v>
      </c>
      <c r="N38" s="40">
        <v>3.4666666666666665E-2</v>
      </c>
      <c r="O38" s="40">
        <v>4.2333333333333334E-2</v>
      </c>
      <c r="P38" s="40">
        <v>4.4333333333333336E-2</v>
      </c>
      <c r="R38" s="37" t="s">
        <v>15</v>
      </c>
      <c r="S38" s="51">
        <v>7.0237691685684986E-3</v>
      </c>
      <c r="T38" s="51">
        <v>7.5055534994651514E-3</v>
      </c>
      <c r="U38" s="51">
        <v>1.6165807537309521E-2</v>
      </c>
      <c r="V38" s="51">
        <v>1.2423096769056159E-2</v>
      </c>
      <c r="W38" s="51">
        <v>1.5275252316519479E-3</v>
      </c>
      <c r="Y38" s="30" t="s">
        <v>21</v>
      </c>
      <c r="Z38" s="56">
        <v>1425</v>
      </c>
    </row>
    <row r="39" spans="1:26" x14ac:dyDescent="0.25">
      <c r="A39" s="41" t="s">
        <v>21</v>
      </c>
      <c r="B39" s="41" t="s">
        <v>32</v>
      </c>
      <c r="C39" s="41" t="s">
        <v>22</v>
      </c>
      <c r="D39" s="42" t="s">
        <v>27</v>
      </c>
      <c r="E39" s="39">
        <v>1.0999999999999999E-2</v>
      </c>
      <c r="F39" s="39">
        <v>1.9E-2</v>
      </c>
      <c r="G39" s="39">
        <v>2.5000000000000001E-2</v>
      </c>
      <c r="H39" s="40">
        <f t="shared" si="0"/>
        <v>1.8333333333333333E-2</v>
      </c>
      <c r="I39" s="40">
        <f t="shared" si="1"/>
        <v>7.0237691685684986E-3</v>
      </c>
      <c r="K39" s="37" t="s">
        <v>16</v>
      </c>
      <c r="L39" s="40">
        <v>0.32833333333333331</v>
      </c>
      <c r="M39" s="40">
        <v>0.39500000000000002</v>
      </c>
      <c r="N39" s="40">
        <v>0.46200000000000002</v>
      </c>
      <c r="O39" s="40">
        <v>0.48966666666666664</v>
      </c>
      <c r="P39" s="40">
        <v>0.51466666666666672</v>
      </c>
      <c r="R39" s="37" t="s">
        <v>16</v>
      </c>
      <c r="S39" s="51">
        <v>2.1007935008784968E-2</v>
      </c>
      <c r="T39" s="51">
        <v>3.4510867853474798E-2</v>
      </c>
      <c r="U39" s="51">
        <v>9.8488578017960834E-3</v>
      </c>
      <c r="V39" s="51">
        <v>1.5534906930308071E-2</v>
      </c>
      <c r="W39" s="51">
        <v>3.0237945256470965E-2</v>
      </c>
      <c r="Y39" s="30" t="s">
        <v>29</v>
      </c>
      <c r="Z39" s="56">
        <v>1042</v>
      </c>
    </row>
    <row r="40" spans="1:26" x14ac:dyDescent="0.25">
      <c r="A40" s="41" t="s">
        <v>21</v>
      </c>
      <c r="B40" s="41" t="s">
        <v>32</v>
      </c>
      <c r="C40" s="41" t="s">
        <v>28</v>
      </c>
      <c r="D40" s="42" t="s">
        <v>23</v>
      </c>
      <c r="E40" s="39">
        <v>0.54800000000000004</v>
      </c>
      <c r="F40" s="39">
        <v>0.50700000000000001</v>
      </c>
      <c r="G40" s="39">
        <v>0.48899999999999999</v>
      </c>
      <c r="H40" s="40">
        <f t="shared" si="0"/>
        <v>0.51466666666666672</v>
      </c>
      <c r="I40" s="40">
        <f t="shared" si="1"/>
        <v>3.0237945256470965E-2</v>
      </c>
      <c r="K40" s="37" t="s">
        <v>17</v>
      </c>
      <c r="L40" s="40">
        <v>1.4666666666666666E-2</v>
      </c>
      <c r="M40" s="40">
        <v>1.8333333333333337E-2</v>
      </c>
      <c r="N40" s="40">
        <v>2.3999999999999997E-2</v>
      </c>
      <c r="O40" s="40">
        <v>2.8333333333333335E-2</v>
      </c>
      <c r="P40" s="40">
        <v>3.3999999999999996E-2</v>
      </c>
      <c r="R40" s="37" t="s">
        <v>17</v>
      </c>
      <c r="S40" s="51">
        <v>3.0550504633038923E-3</v>
      </c>
      <c r="T40" s="51">
        <v>1.1547005383792507E-3</v>
      </c>
      <c r="U40" s="51">
        <v>7.2111025509279834E-3</v>
      </c>
      <c r="V40" s="51">
        <v>3.5118845842842458E-3</v>
      </c>
      <c r="W40" s="51">
        <v>1.2489995996796809E-2</v>
      </c>
      <c r="Y40" s="58" t="s">
        <v>30</v>
      </c>
      <c r="Z40" s="56">
        <v>1135</v>
      </c>
    </row>
    <row r="41" spans="1:26" x14ac:dyDescent="0.25">
      <c r="A41" s="41" t="s">
        <v>21</v>
      </c>
      <c r="B41" s="41" t="s">
        <v>32</v>
      </c>
      <c r="C41" s="41" t="s">
        <v>28</v>
      </c>
      <c r="D41" s="42" t="s">
        <v>24</v>
      </c>
      <c r="E41" s="39">
        <v>0.50700000000000001</v>
      </c>
      <c r="F41" s="39">
        <v>0.48499999999999999</v>
      </c>
      <c r="G41" s="39">
        <v>0.47699999999999998</v>
      </c>
      <c r="H41" s="40">
        <f t="shared" si="0"/>
        <v>0.48966666666666664</v>
      </c>
      <c r="I41" s="40">
        <f t="shared" si="1"/>
        <v>1.5534906930308071E-2</v>
      </c>
      <c r="K41" s="37" t="s">
        <v>18</v>
      </c>
      <c r="L41" s="40">
        <v>0.21533333333333335</v>
      </c>
      <c r="M41" s="40">
        <v>0.29866666666666669</v>
      </c>
      <c r="N41" s="40">
        <v>0.36266666666666664</v>
      </c>
      <c r="O41" s="40">
        <v>0.40033333333333337</v>
      </c>
      <c r="P41" s="40">
        <v>0.49966666666666665</v>
      </c>
      <c r="R41" s="37" t="s">
        <v>18</v>
      </c>
      <c r="S41" s="51">
        <v>1.4364307617610159E-2</v>
      </c>
      <c r="T41" s="51">
        <v>2.020725942163689E-2</v>
      </c>
      <c r="U41" s="51">
        <v>7.579797710581318E-2</v>
      </c>
      <c r="V41" s="51">
        <v>2.7574142476844737E-2</v>
      </c>
      <c r="W41" s="51">
        <v>6.3893139955189748E-2</v>
      </c>
    </row>
    <row r="42" spans="1:26" x14ac:dyDescent="0.25">
      <c r="A42" s="41" t="s">
        <v>21</v>
      </c>
      <c r="B42" s="41" t="s">
        <v>32</v>
      </c>
      <c r="C42" s="41" t="s">
        <v>28</v>
      </c>
      <c r="D42" s="42" t="s">
        <v>25</v>
      </c>
      <c r="E42" s="39">
        <v>0.45900000000000002</v>
      </c>
      <c r="F42" s="39">
        <v>0.45400000000000001</v>
      </c>
      <c r="G42" s="39">
        <v>0.47299999999999998</v>
      </c>
      <c r="H42" s="40">
        <f t="shared" si="0"/>
        <v>0.46200000000000002</v>
      </c>
      <c r="I42" s="40">
        <f t="shared" si="1"/>
        <v>9.8488578017960834E-3</v>
      </c>
      <c r="K42" s="37" t="s">
        <v>19</v>
      </c>
      <c r="L42" s="40">
        <v>1.8333333333333337E-2</v>
      </c>
      <c r="M42" s="40">
        <v>3.2333333333333332E-2</v>
      </c>
      <c r="N42" s="40">
        <v>3.266666666666667E-2</v>
      </c>
      <c r="O42" s="40">
        <v>2.8999999999999998E-2</v>
      </c>
      <c r="P42" s="40">
        <v>4.4666666666666667E-2</v>
      </c>
      <c r="R42" s="37" t="s">
        <v>19</v>
      </c>
      <c r="S42" s="51">
        <v>3.785938897200183E-3</v>
      </c>
      <c r="T42" s="51">
        <v>4.0414518843273801E-3</v>
      </c>
      <c r="U42" s="51">
        <v>4.0414518843273784E-3</v>
      </c>
      <c r="V42" s="51">
        <v>1.7320508075688767E-3</v>
      </c>
      <c r="W42" s="51">
        <v>6.6583281184793945E-3</v>
      </c>
    </row>
    <row r="43" spans="1:26" x14ac:dyDescent="0.25">
      <c r="A43" s="41" t="s">
        <v>21</v>
      </c>
      <c r="B43" s="41" t="s">
        <v>32</v>
      </c>
      <c r="C43" s="41" t="s">
        <v>28</v>
      </c>
      <c r="D43" s="42" t="s">
        <v>26</v>
      </c>
      <c r="E43" s="39">
        <v>0.36099999999999999</v>
      </c>
      <c r="F43" s="39">
        <v>0.43</v>
      </c>
      <c r="G43" s="39">
        <v>0.39400000000000002</v>
      </c>
      <c r="H43" s="40">
        <f t="shared" si="0"/>
        <v>0.39500000000000002</v>
      </c>
      <c r="I43" s="40">
        <f t="shared" si="1"/>
        <v>3.4510867853474798E-2</v>
      </c>
      <c r="K43" s="37" t="s">
        <v>20</v>
      </c>
      <c r="L43" s="40">
        <v>0.44800000000000001</v>
      </c>
      <c r="M43" s="40">
        <v>0.52433333333333343</v>
      </c>
      <c r="N43" s="40">
        <v>0.49099999999999994</v>
      </c>
      <c r="O43" s="40">
        <v>0.48900000000000005</v>
      </c>
      <c r="P43" s="40">
        <v>0.51200000000000001</v>
      </c>
      <c r="R43" s="37" t="s">
        <v>20</v>
      </c>
      <c r="S43" s="51">
        <v>1.8520259177452151E-2</v>
      </c>
      <c r="T43" s="51">
        <v>7.3711147958319999E-3</v>
      </c>
      <c r="U43" s="51">
        <v>8.168231142664828E-2</v>
      </c>
      <c r="V43" s="51">
        <v>1.3114877048604012E-2</v>
      </c>
      <c r="W43" s="51">
        <v>7.1189886922230869E-2</v>
      </c>
    </row>
    <row r="44" spans="1:26" x14ac:dyDescent="0.25">
      <c r="A44" s="41" t="s">
        <v>21</v>
      </c>
      <c r="B44" s="41" t="s">
        <v>32</v>
      </c>
      <c r="C44" s="41" t="s">
        <v>28</v>
      </c>
      <c r="D44" s="42" t="s">
        <v>27</v>
      </c>
      <c r="E44" s="39">
        <v>0.34899999999999998</v>
      </c>
      <c r="F44" s="39">
        <v>0.307</v>
      </c>
      <c r="G44" s="39">
        <v>0.32900000000000001</v>
      </c>
      <c r="H44" s="40">
        <f t="shared" si="0"/>
        <v>0.32833333333333331</v>
      </c>
      <c r="I44" s="40">
        <f t="shared" si="1"/>
        <v>2.1007935008784968E-2</v>
      </c>
    </row>
    <row r="45" spans="1:26" x14ac:dyDescent="0.25">
      <c r="A45" s="41" t="s">
        <v>29</v>
      </c>
      <c r="B45" s="41" t="s">
        <v>32</v>
      </c>
      <c r="C45" s="41" t="s">
        <v>22</v>
      </c>
      <c r="D45" s="42" t="s">
        <v>23</v>
      </c>
      <c r="E45" s="39">
        <v>4.3999999999999997E-2</v>
      </c>
      <c r="F45" s="39">
        <v>3.7999999999999999E-2</v>
      </c>
      <c r="G45" s="39">
        <v>0.02</v>
      </c>
      <c r="H45" s="40">
        <f t="shared" si="0"/>
        <v>3.3999999999999996E-2</v>
      </c>
      <c r="I45" s="40">
        <f t="shared" si="1"/>
        <v>1.2489995996796809E-2</v>
      </c>
    </row>
    <row r="46" spans="1:26" x14ac:dyDescent="0.25">
      <c r="A46" s="41" t="s">
        <v>29</v>
      </c>
      <c r="B46" s="41" t="s">
        <v>32</v>
      </c>
      <c r="C46" s="41" t="s">
        <v>22</v>
      </c>
      <c r="D46" s="42" t="s">
        <v>24</v>
      </c>
      <c r="E46" s="39">
        <v>3.2000000000000001E-2</v>
      </c>
      <c r="F46" s="39">
        <v>2.5000000000000001E-2</v>
      </c>
      <c r="G46" s="39">
        <v>2.8000000000000001E-2</v>
      </c>
      <c r="H46" s="40">
        <f t="shared" si="0"/>
        <v>2.8333333333333335E-2</v>
      </c>
      <c r="I46" s="40">
        <f t="shared" si="1"/>
        <v>3.5118845842842458E-3</v>
      </c>
    </row>
    <row r="47" spans="1:26" x14ac:dyDescent="0.25">
      <c r="A47" s="41" t="s">
        <v>29</v>
      </c>
      <c r="B47" s="41" t="s">
        <v>32</v>
      </c>
      <c r="C47" s="41" t="s">
        <v>22</v>
      </c>
      <c r="D47" s="42" t="s">
        <v>25</v>
      </c>
      <c r="E47" s="39">
        <v>2.1999999999999999E-2</v>
      </c>
      <c r="F47" s="39">
        <v>1.7999999999999999E-2</v>
      </c>
      <c r="G47" s="39">
        <v>3.2000000000000001E-2</v>
      </c>
      <c r="H47" s="40">
        <f t="shared" si="0"/>
        <v>2.3999999999999997E-2</v>
      </c>
      <c r="I47" s="40">
        <f t="shared" si="1"/>
        <v>7.2111025509279834E-3</v>
      </c>
    </row>
    <row r="48" spans="1:26" x14ac:dyDescent="0.25">
      <c r="A48" s="41" t="s">
        <v>29</v>
      </c>
      <c r="B48" s="41" t="s">
        <v>32</v>
      </c>
      <c r="C48" s="41" t="s">
        <v>22</v>
      </c>
      <c r="D48" s="42" t="s">
        <v>26</v>
      </c>
      <c r="E48" s="39">
        <v>1.7000000000000001E-2</v>
      </c>
      <c r="F48" s="39">
        <v>1.9E-2</v>
      </c>
      <c r="G48" s="39">
        <v>1.9E-2</v>
      </c>
      <c r="H48" s="40">
        <f t="shared" si="0"/>
        <v>1.8333333333333337E-2</v>
      </c>
      <c r="I48" s="40">
        <f t="shared" si="1"/>
        <v>1.1547005383792507E-3</v>
      </c>
    </row>
    <row r="49" spans="1:9" x14ac:dyDescent="0.25">
      <c r="A49" s="41" t="s">
        <v>29</v>
      </c>
      <c r="B49" s="41" t="s">
        <v>32</v>
      </c>
      <c r="C49" s="41" t="s">
        <v>22</v>
      </c>
      <c r="D49" s="42" t="s">
        <v>27</v>
      </c>
      <c r="E49" s="39">
        <v>1.7999999999999999E-2</v>
      </c>
      <c r="F49" s="39">
        <v>1.2E-2</v>
      </c>
      <c r="G49" s="39">
        <v>1.4E-2</v>
      </c>
      <c r="H49" s="40">
        <f t="shared" si="0"/>
        <v>1.4666666666666666E-2</v>
      </c>
      <c r="I49" s="40">
        <f t="shared" si="1"/>
        <v>3.0550504633038923E-3</v>
      </c>
    </row>
    <row r="50" spans="1:9" x14ac:dyDescent="0.25">
      <c r="A50" s="41" t="s">
        <v>29</v>
      </c>
      <c r="B50" s="41" t="s">
        <v>32</v>
      </c>
      <c r="C50" s="41" t="s">
        <v>28</v>
      </c>
      <c r="D50" s="42" t="s">
        <v>23</v>
      </c>
      <c r="E50" s="39">
        <v>0.53300000000000003</v>
      </c>
      <c r="F50" s="39">
        <v>0.54</v>
      </c>
      <c r="G50" s="39">
        <v>0.42599999999999999</v>
      </c>
      <c r="H50" s="40">
        <f t="shared" si="0"/>
        <v>0.49966666666666665</v>
      </c>
      <c r="I50" s="40">
        <f t="shared" si="1"/>
        <v>6.3893139955189748E-2</v>
      </c>
    </row>
    <row r="51" spans="1:9" x14ac:dyDescent="0.25">
      <c r="A51" s="41" t="s">
        <v>29</v>
      </c>
      <c r="B51" s="41" t="s">
        <v>32</v>
      </c>
      <c r="C51" s="41" t="s">
        <v>28</v>
      </c>
      <c r="D51" s="42" t="s">
        <v>24</v>
      </c>
      <c r="E51" s="39">
        <v>0.374</v>
      </c>
      <c r="F51" s="39">
        <v>0.39800000000000002</v>
      </c>
      <c r="G51" s="39">
        <v>0.42899999999999999</v>
      </c>
      <c r="H51" s="40">
        <f t="shared" si="0"/>
        <v>0.40033333333333337</v>
      </c>
      <c r="I51" s="40">
        <f t="shared" si="1"/>
        <v>2.7574142476844737E-2</v>
      </c>
    </row>
    <row r="52" spans="1:9" x14ac:dyDescent="0.25">
      <c r="A52" s="41" t="s">
        <v>29</v>
      </c>
      <c r="B52" s="41" t="s">
        <v>32</v>
      </c>
      <c r="C52" s="41" t="s">
        <v>28</v>
      </c>
      <c r="D52" s="42" t="s">
        <v>25</v>
      </c>
      <c r="E52" s="39">
        <v>0.29399999999999998</v>
      </c>
      <c r="F52" s="39">
        <v>0.35</v>
      </c>
      <c r="G52" s="39">
        <v>0.44400000000000001</v>
      </c>
      <c r="H52" s="40">
        <f t="shared" si="0"/>
        <v>0.36266666666666664</v>
      </c>
      <c r="I52" s="40">
        <f t="shared" si="1"/>
        <v>7.579797710581318E-2</v>
      </c>
    </row>
    <row r="53" spans="1:9" x14ac:dyDescent="0.25">
      <c r="A53" s="41" t="s">
        <v>29</v>
      </c>
      <c r="B53" s="41" t="s">
        <v>32</v>
      </c>
      <c r="C53" s="41" t="s">
        <v>28</v>
      </c>
      <c r="D53" s="42" t="s">
        <v>26</v>
      </c>
      <c r="E53" s="39">
        <v>0.30199999999999999</v>
      </c>
      <c r="F53" s="39">
        <v>0.317</v>
      </c>
      <c r="G53" s="39">
        <v>0.27700000000000002</v>
      </c>
      <c r="H53" s="40">
        <f t="shared" si="0"/>
        <v>0.29866666666666669</v>
      </c>
      <c r="I53" s="40">
        <f t="shared" si="1"/>
        <v>2.020725942163689E-2</v>
      </c>
    </row>
    <row r="54" spans="1:9" x14ac:dyDescent="0.25">
      <c r="A54" s="41" t="s">
        <v>29</v>
      </c>
      <c r="B54" s="41" t="s">
        <v>32</v>
      </c>
      <c r="C54" s="41" t="s">
        <v>28</v>
      </c>
      <c r="D54" s="42" t="s">
        <v>27</v>
      </c>
      <c r="E54" s="39">
        <v>0.22600000000000001</v>
      </c>
      <c r="F54" s="39">
        <v>0.19900000000000001</v>
      </c>
      <c r="G54" s="39">
        <v>0.221</v>
      </c>
      <c r="H54" s="40">
        <f t="shared" si="0"/>
        <v>0.21533333333333335</v>
      </c>
      <c r="I54" s="40">
        <f t="shared" si="1"/>
        <v>1.4364307617610159E-2</v>
      </c>
    </row>
    <row r="55" spans="1:9" x14ac:dyDescent="0.25">
      <c r="A55" s="41" t="s">
        <v>30</v>
      </c>
      <c r="B55" s="41" t="s">
        <v>32</v>
      </c>
      <c r="C55" s="41" t="s">
        <v>22</v>
      </c>
      <c r="D55" s="42" t="s">
        <v>23</v>
      </c>
      <c r="E55" s="39">
        <v>4.8000000000000001E-2</v>
      </c>
      <c r="F55" s="39">
        <v>3.6999999999999998E-2</v>
      </c>
      <c r="G55" s="39">
        <v>4.9000000000000002E-2</v>
      </c>
      <c r="H55" s="40">
        <f t="shared" si="0"/>
        <v>4.4666666666666667E-2</v>
      </c>
      <c r="I55" s="40">
        <f t="shared" si="1"/>
        <v>6.6583281184793945E-3</v>
      </c>
    </row>
    <row r="56" spans="1:9" x14ac:dyDescent="0.25">
      <c r="A56" s="41" t="s">
        <v>30</v>
      </c>
      <c r="B56" s="41" t="s">
        <v>32</v>
      </c>
      <c r="C56" s="41" t="s">
        <v>22</v>
      </c>
      <c r="D56" s="42" t="s">
        <v>24</v>
      </c>
      <c r="E56" s="39">
        <v>2.8000000000000001E-2</v>
      </c>
      <c r="F56" s="39">
        <v>3.1E-2</v>
      </c>
      <c r="G56" s="39">
        <v>2.8000000000000001E-2</v>
      </c>
      <c r="H56" s="40">
        <f t="shared" si="0"/>
        <v>2.8999999999999998E-2</v>
      </c>
      <c r="I56" s="40">
        <f t="shared" si="1"/>
        <v>1.7320508075688767E-3</v>
      </c>
    </row>
    <row r="57" spans="1:9" x14ac:dyDescent="0.25">
      <c r="A57" s="41" t="s">
        <v>30</v>
      </c>
      <c r="B57" s="41" t="s">
        <v>32</v>
      </c>
      <c r="C57" s="41" t="s">
        <v>22</v>
      </c>
      <c r="D57" s="42" t="s">
        <v>25</v>
      </c>
      <c r="E57" s="39">
        <v>3.6999999999999998E-2</v>
      </c>
      <c r="F57" s="39">
        <v>2.9000000000000001E-2</v>
      </c>
      <c r="G57" s="39">
        <v>3.2000000000000001E-2</v>
      </c>
      <c r="H57" s="40">
        <f t="shared" si="0"/>
        <v>3.266666666666667E-2</v>
      </c>
      <c r="I57" s="40">
        <f t="shared" si="1"/>
        <v>4.0414518843273784E-3</v>
      </c>
    </row>
    <row r="58" spans="1:9" x14ac:dyDescent="0.25">
      <c r="A58" s="41" t="s">
        <v>30</v>
      </c>
      <c r="B58" s="41" t="s">
        <v>32</v>
      </c>
      <c r="C58" s="41" t="s">
        <v>22</v>
      </c>
      <c r="D58" s="42" t="s">
        <v>26</v>
      </c>
      <c r="E58" s="39">
        <v>3.6999999999999998E-2</v>
      </c>
      <c r="F58" s="39">
        <v>0.03</v>
      </c>
      <c r="G58" s="39">
        <v>0.03</v>
      </c>
      <c r="H58" s="40">
        <f t="shared" si="0"/>
        <v>3.2333333333333332E-2</v>
      </c>
      <c r="I58" s="40">
        <f t="shared" si="1"/>
        <v>4.0414518843273801E-3</v>
      </c>
    </row>
    <row r="59" spans="1:9" x14ac:dyDescent="0.25">
      <c r="A59" s="41" t="s">
        <v>30</v>
      </c>
      <c r="B59" s="41" t="s">
        <v>32</v>
      </c>
      <c r="C59" s="41" t="s">
        <v>22</v>
      </c>
      <c r="D59" s="42" t="s">
        <v>27</v>
      </c>
      <c r="E59" s="39">
        <v>2.1000000000000001E-2</v>
      </c>
      <c r="F59" s="39">
        <v>1.4E-2</v>
      </c>
      <c r="G59" s="39">
        <v>0.02</v>
      </c>
      <c r="H59" s="40">
        <f t="shared" si="0"/>
        <v>1.8333333333333337E-2</v>
      </c>
      <c r="I59" s="40">
        <f t="shared" si="1"/>
        <v>3.785938897200183E-3</v>
      </c>
    </row>
    <row r="60" spans="1:9" x14ac:dyDescent="0.25">
      <c r="A60" s="41" t="s">
        <v>30</v>
      </c>
      <c r="B60" s="41" t="s">
        <v>32</v>
      </c>
      <c r="C60" s="41" t="s">
        <v>28</v>
      </c>
      <c r="D60" s="42" t="s">
        <v>23</v>
      </c>
      <c r="E60" s="39">
        <v>0.54800000000000004</v>
      </c>
      <c r="F60" s="39">
        <v>0.55800000000000005</v>
      </c>
      <c r="G60" s="39">
        <v>0.43</v>
      </c>
      <c r="H60" s="40">
        <f t="shared" si="0"/>
        <v>0.51200000000000001</v>
      </c>
      <c r="I60" s="40">
        <f t="shared" si="1"/>
        <v>7.1189886922230869E-2</v>
      </c>
    </row>
    <row r="61" spans="1:9" x14ac:dyDescent="0.25">
      <c r="A61" s="41" t="s">
        <v>30</v>
      </c>
      <c r="B61" s="41" t="s">
        <v>32</v>
      </c>
      <c r="C61" s="41" t="s">
        <v>28</v>
      </c>
      <c r="D61" s="42" t="s">
        <v>24</v>
      </c>
      <c r="E61" s="39">
        <v>0.47699999999999998</v>
      </c>
      <c r="F61" s="39">
        <v>0.503</v>
      </c>
      <c r="G61" s="39">
        <v>0.48699999999999999</v>
      </c>
      <c r="H61" s="40">
        <f t="shared" si="0"/>
        <v>0.48900000000000005</v>
      </c>
      <c r="I61" s="40">
        <f t="shared" si="1"/>
        <v>1.3114877048604012E-2</v>
      </c>
    </row>
    <row r="62" spans="1:9" x14ac:dyDescent="0.25">
      <c r="A62" s="41" t="s">
        <v>30</v>
      </c>
      <c r="B62" s="41" t="s">
        <v>32</v>
      </c>
      <c r="C62" s="41" t="s">
        <v>28</v>
      </c>
      <c r="D62" s="42" t="s">
        <v>25</v>
      </c>
      <c r="E62" s="39">
        <v>0.42699999999999999</v>
      </c>
      <c r="F62" s="39">
        <v>0.46300000000000002</v>
      </c>
      <c r="G62" s="39">
        <v>0.58299999999999996</v>
      </c>
      <c r="H62" s="40">
        <f t="shared" si="0"/>
        <v>0.49099999999999994</v>
      </c>
      <c r="I62" s="40">
        <f t="shared" si="1"/>
        <v>8.168231142664828E-2</v>
      </c>
    </row>
    <row r="63" spans="1:9" x14ac:dyDescent="0.25">
      <c r="A63" s="41" t="s">
        <v>30</v>
      </c>
      <c r="B63" s="41" t="s">
        <v>32</v>
      </c>
      <c r="C63" s="41" t="s">
        <v>28</v>
      </c>
      <c r="D63" s="42" t="s">
        <v>26</v>
      </c>
      <c r="E63" s="39">
        <v>0.52700000000000002</v>
      </c>
      <c r="F63" s="39">
        <v>0.51600000000000001</v>
      </c>
      <c r="G63" s="39">
        <v>0.53</v>
      </c>
      <c r="H63" s="40">
        <f t="shared" si="0"/>
        <v>0.52433333333333343</v>
      </c>
      <c r="I63" s="40">
        <f t="shared" si="1"/>
        <v>7.3711147958319999E-3</v>
      </c>
    </row>
    <row r="64" spans="1:9" x14ac:dyDescent="0.25">
      <c r="A64" s="41" t="s">
        <v>30</v>
      </c>
      <c r="B64" s="41" t="s">
        <v>32</v>
      </c>
      <c r="C64" s="41" t="s">
        <v>28</v>
      </c>
      <c r="D64" s="42" t="s">
        <v>27</v>
      </c>
      <c r="E64" s="39">
        <v>0.42699999999999999</v>
      </c>
      <c r="F64" s="39">
        <v>0.46200000000000002</v>
      </c>
      <c r="G64" s="39">
        <v>0.45500000000000002</v>
      </c>
      <c r="H64" s="40">
        <f t="shared" si="0"/>
        <v>0.44800000000000001</v>
      </c>
      <c r="I64" s="40">
        <f t="shared" si="1"/>
        <v>1.8520259177452151E-2</v>
      </c>
    </row>
  </sheetData>
  <phoneticPr fontId="8" type="noConversion"/>
  <pageMargins left="0.45" right="0.45" top="0.5" bottom="0.5" header="0.3" footer="0.3"/>
  <pageSetup scale="46" orientation="landscape" horizontalDpi="4294967293" verticalDpi="4294967293"/>
  <drawing r:id="rId1"/>
  <extLst>
    <ext xmlns:mx="http://schemas.microsoft.com/office/mac/excel/2008/main" uri="{64002731-A6B0-56B0-2670-7721B7C09600}">
      <mx:PLV Mode="0" OnePage="0" WScale="55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FAFD-6195-408F-8C27-2A45C92B2EE8}">
  <dimension ref="B1:V40"/>
  <sheetViews>
    <sheetView workbookViewId="0">
      <selection activeCell="B7" sqref="B7"/>
    </sheetView>
  </sheetViews>
  <sheetFormatPr defaultRowHeight="15" x14ac:dyDescent="0.25"/>
  <cols>
    <col min="7" max="8" width="9.140625" style="30"/>
  </cols>
  <sheetData>
    <row r="1" spans="2:22" x14ac:dyDescent="0.25"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2:22" x14ac:dyDescent="0.25">
      <c r="B2" t="s">
        <v>55</v>
      </c>
      <c r="C2" s="30" t="s">
        <v>31</v>
      </c>
      <c r="D2" s="30" t="s">
        <v>32</v>
      </c>
      <c r="E2" t="s">
        <v>60</v>
      </c>
      <c r="F2" s="30" t="s">
        <v>31</v>
      </c>
      <c r="G2" s="30" t="s">
        <v>32</v>
      </c>
      <c r="H2" s="30" t="s">
        <v>56</v>
      </c>
      <c r="I2" s="30" t="s">
        <v>31</v>
      </c>
      <c r="J2" s="30" t="s">
        <v>32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2:22" x14ac:dyDescent="0.25">
      <c r="B3" s="30" t="s">
        <v>50</v>
      </c>
      <c r="C3" s="53">
        <v>0.63</v>
      </c>
      <c r="D3" s="51">
        <v>0.34866666666666668</v>
      </c>
      <c r="E3" s="30" t="s">
        <v>50</v>
      </c>
      <c r="F3" s="51">
        <v>0.52266666666666672</v>
      </c>
      <c r="G3" s="40">
        <v>0.11966666666666666</v>
      </c>
      <c r="H3" s="30" t="s">
        <v>50</v>
      </c>
      <c r="I3" s="51">
        <v>0.48599999999999999</v>
      </c>
      <c r="J3" s="40">
        <v>0.32833333333333331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2:22" x14ac:dyDescent="0.25">
      <c r="B4" s="30" t="s">
        <v>51</v>
      </c>
      <c r="C4" s="53">
        <v>0.59266666666666667</v>
      </c>
      <c r="D4" s="51">
        <v>0.23700000000000002</v>
      </c>
      <c r="E4" s="30" t="s">
        <v>51</v>
      </c>
      <c r="F4" s="51">
        <v>0.35899999999999999</v>
      </c>
      <c r="G4" s="40">
        <v>4.6999999999999993E-2</v>
      </c>
      <c r="H4" s="30" t="s">
        <v>51</v>
      </c>
      <c r="I4" s="51">
        <v>0.44799999999999995</v>
      </c>
      <c r="J4" s="40">
        <v>0.21533333333333335</v>
      </c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2:22" x14ac:dyDescent="0.25">
      <c r="B5" s="30" t="s">
        <v>52</v>
      </c>
      <c r="C5" s="53">
        <v>1.1383333333333334</v>
      </c>
      <c r="D5" s="51">
        <v>0.80299999999999994</v>
      </c>
      <c r="E5" s="30" t="s">
        <v>52</v>
      </c>
      <c r="F5" s="51">
        <v>0.63666666666666671</v>
      </c>
      <c r="G5" s="40">
        <v>0.19133333333333336</v>
      </c>
      <c r="H5" s="30" t="s">
        <v>52</v>
      </c>
      <c r="I5" s="51">
        <v>0.61633333333333329</v>
      </c>
      <c r="J5" s="40">
        <v>0.44800000000000001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2:22" x14ac:dyDescent="0.25"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22" x14ac:dyDescent="0.25"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2:22" x14ac:dyDescent="0.25"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2:22" x14ac:dyDescent="0.25">
      <c r="B9" t="s">
        <v>50</v>
      </c>
      <c r="C9" s="30" t="s">
        <v>31</v>
      </c>
      <c r="D9" s="30" t="s">
        <v>32</v>
      </c>
      <c r="E9" t="s">
        <v>51</v>
      </c>
      <c r="F9" s="30" t="s">
        <v>31</v>
      </c>
      <c r="G9" s="30" t="s">
        <v>32</v>
      </c>
      <c r="H9" s="30" t="s">
        <v>52</v>
      </c>
      <c r="I9" s="30" t="s">
        <v>31</v>
      </c>
      <c r="J9" s="30" t="s">
        <v>32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2:22" x14ac:dyDescent="0.25">
      <c r="B10" s="30" t="s">
        <v>55</v>
      </c>
      <c r="C10" s="53">
        <v>0.63</v>
      </c>
      <c r="D10" s="51">
        <v>0.34866666666666668</v>
      </c>
      <c r="E10" s="30" t="s">
        <v>55</v>
      </c>
      <c r="F10" s="53">
        <v>0.59266666666666667</v>
      </c>
      <c r="G10" s="51">
        <v>0.23700000000000002</v>
      </c>
      <c r="H10" s="30" t="s">
        <v>55</v>
      </c>
      <c r="I10" s="53">
        <v>1.1383333333333334</v>
      </c>
      <c r="J10" s="51">
        <v>0.80299999999999994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2:22" x14ac:dyDescent="0.25">
      <c r="B11" s="30" t="s">
        <v>54</v>
      </c>
      <c r="C11" s="51">
        <v>0.52266666666666672</v>
      </c>
      <c r="D11" s="40">
        <v>0.11966666666666666</v>
      </c>
      <c r="E11" s="30" t="s">
        <v>54</v>
      </c>
      <c r="F11" s="51">
        <v>0.35899999999999999</v>
      </c>
      <c r="G11" s="40">
        <v>4.6999999999999993E-2</v>
      </c>
      <c r="H11" s="30" t="s">
        <v>54</v>
      </c>
      <c r="I11" s="51">
        <v>0.63666666666666671</v>
      </c>
      <c r="J11" s="40">
        <v>0.19133333333333336</v>
      </c>
    </row>
    <row r="12" spans="2:22" x14ac:dyDescent="0.25">
      <c r="B12" s="30" t="s">
        <v>56</v>
      </c>
      <c r="C12" s="51">
        <v>0.48599999999999999</v>
      </c>
      <c r="D12" s="40">
        <v>0.32833333333333331</v>
      </c>
      <c r="E12" s="30" t="s">
        <v>56</v>
      </c>
      <c r="F12" s="51">
        <v>0.44799999999999995</v>
      </c>
      <c r="G12" s="40">
        <v>0.21533333333333335</v>
      </c>
      <c r="H12" s="30" t="s">
        <v>56</v>
      </c>
      <c r="I12" s="51">
        <v>0.61633333333333329</v>
      </c>
      <c r="J12" s="40">
        <v>0.44800000000000001</v>
      </c>
    </row>
    <row r="14" spans="2:22" x14ac:dyDescent="0.25">
      <c r="C14" t="s">
        <v>61</v>
      </c>
    </row>
    <row r="15" spans="2:22" x14ac:dyDescent="0.25">
      <c r="C15" s="30"/>
      <c r="D15" s="30" t="s">
        <v>57</v>
      </c>
      <c r="E15" s="30" t="s">
        <v>58</v>
      </c>
      <c r="F15" s="30" t="s">
        <v>59</v>
      </c>
    </row>
    <row r="16" spans="2:22" x14ac:dyDescent="0.25">
      <c r="C16" s="30" t="s">
        <v>55</v>
      </c>
      <c r="D16" s="59">
        <f>C10/D10</f>
        <v>1.8068833652007648</v>
      </c>
      <c r="E16" s="59">
        <f>F10/G10</f>
        <v>2.5007032348804499</v>
      </c>
      <c r="F16" s="59">
        <f>I10/J10</f>
        <v>1.4176006641760068</v>
      </c>
    </row>
    <row r="17" spans="3:22" x14ac:dyDescent="0.25">
      <c r="C17" s="30" t="s">
        <v>54</v>
      </c>
      <c r="D17" s="59">
        <f>C11/D11</f>
        <v>4.3676880222841232</v>
      </c>
      <c r="E17" s="59">
        <f t="shared" ref="E17" si="0">F11/G11</f>
        <v>7.6382978723404262</v>
      </c>
      <c r="F17" s="59">
        <f t="shared" ref="F17" si="1">I11/J11</f>
        <v>3.3275261324041812</v>
      </c>
    </row>
    <row r="18" spans="3:22" x14ac:dyDescent="0.25">
      <c r="C18" s="30" t="s">
        <v>56</v>
      </c>
      <c r="D18" s="59">
        <f>C12/D12</f>
        <v>1.4802030456852793</v>
      </c>
      <c r="E18" s="59">
        <f>F12/G12</f>
        <v>2.0804953560371513</v>
      </c>
      <c r="F18" s="59">
        <f>I12/J12</f>
        <v>1.3757440476190474</v>
      </c>
    </row>
    <row r="20" spans="3:22" x14ac:dyDescent="0.25">
      <c r="C20" s="30"/>
      <c r="D20" s="30" t="s">
        <v>62</v>
      </c>
      <c r="E20" s="30" t="s">
        <v>58</v>
      </c>
      <c r="F20" s="30" t="s">
        <v>56</v>
      </c>
      <c r="K20" s="62" t="s">
        <v>64</v>
      </c>
      <c r="L20" s="63">
        <f>C3+D3</f>
        <v>0.97866666666666668</v>
      </c>
      <c r="M20" s="63">
        <f>F10+G10</f>
        <v>0.82966666666666666</v>
      </c>
      <c r="N20" s="63">
        <f>I10+J10</f>
        <v>1.9413333333333334</v>
      </c>
      <c r="O20" s="63"/>
      <c r="P20" s="63">
        <f>C11+D11</f>
        <v>0.64233333333333342</v>
      </c>
      <c r="Q20" s="63">
        <f>F11+G11</f>
        <v>0.40599999999999997</v>
      </c>
      <c r="R20" s="63">
        <f>I11+J11</f>
        <v>0.82800000000000007</v>
      </c>
      <c r="S20" s="63"/>
      <c r="T20" s="63">
        <f>C12+D12</f>
        <v>0.81433333333333335</v>
      </c>
      <c r="U20" s="63">
        <f>F12+G12</f>
        <v>0.66333333333333333</v>
      </c>
      <c r="V20" s="63">
        <f>I12+J12</f>
        <v>1.0643333333333334</v>
      </c>
    </row>
    <row r="21" spans="3:22" x14ac:dyDescent="0.25">
      <c r="C21" s="30" t="s">
        <v>50</v>
      </c>
      <c r="D21" s="59">
        <v>1.8068833652007648</v>
      </c>
      <c r="E21" s="59">
        <v>4.3676880222841232</v>
      </c>
      <c r="F21" s="59">
        <v>1.4176006641760068</v>
      </c>
      <c r="K21" s="60" t="s">
        <v>63</v>
      </c>
      <c r="L21" s="61">
        <v>1.8068833652007648</v>
      </c>
      <c r="M21" s="61">
        <v>2.5007032348804499</v>
      </c>
      <c r="N21" s="61">
        <v>1.4176006641760068</v>
      </c>
      <c r="O21" s="59"/>
      <c r="P21" s="61">
        <f>D11</f>
        <v>0.11966666666666666</v>
      </c>
      <c r="Q21" s="61">
        <v>7.6382978723404262</v>
      </c>
      <c r="R21" s="61">
        <v>3.3275261324041812</v>
      </c>
      <c r="S21" s="59"/>
      <c r="T21" s="61">
        <v>1.4176006641760068</v>
      </c>
      <c r="U21" s="61">
        <v>3.3275261324041812</v>
      </c>
      <c r="V21" s="61">
        <v>1.3757440476190474</v>
      </c>
    </row>
    <row r="22" spans="3:22" x14ac:dyDescent="0.25">
      <c r="C22" s="30" t="s">
        <v>51</v>
      </c>
      <c r="D22" s="59">
        <v>2.5007032348804499</v>
      </c>
      <c r="E22" s="59">
        <v>7.6382978723404262</v>
      </c>
      <c r="F22" s="59">
        <v>3.3275261324041812</v>
      </c>
    </row>
    <row r="23" spans="3:22" x14ac:dyDescent="0.25">
      <c r="C23" s="30" t="s">
        <v>52</v>
      </c>
      <c r="D23" s="59">
        <v>1.4176006641760068</v>
      </c>
      <c r="E23" s="59">
        <v>3.3275261324041812</v>
      </c>
      <c r="F23" s="59">
        <v>1.3757440476190474</v>
      </c>
    </row>
    <row r="26" spans="3:22" x14ac:dyDescent="0.25">
      <c r="J26" s="60"/>
    </row>
    <row r="36" spans="11:22" x14ac:dyDescent="0.25">
      <c r="K36" s="69" t="s">
        <v>50</v>
      </c>
      <c r="L36" s="66">
        <v>1</v>
      </c>
      <c r="M36" s="66">
        <v>2</v>
      </c>
      <c r="N36" s="66">
        <v>3</v>
      </c>
      <c r="O36" s="71" t="s">
        <v>51</v>
      </c>
      <c r="P36" s="66">
        <v>1</v>
      </c>
      <c r="Q36" s="66">
        <v>2</v>
      </c>
      <c r="R36" s="66">
        <v>3</v>
      </c>
      <c r="S36" s="70" t="s">
        <v>52</v>
      </c>
      <c r="T36" s="66">
        <v>1</v>
      </c>
      <c r="U36" s="66">
        <v>2</v>
      </c>
      <c r="V36" s="66">
        <v>3</v>
      </c>
    </row>
    <row r="37" spans="11:22" x14ac:dyDescent="0.25">
      <c r="K37" s="68" t="s">
        <v>66</v>
      </c>
      <c r="L37" s="64">
        <v>0.97866666666666668</v>
      </c>
      <c r="M37" s="64">
        <v>0.64233333333333342</v>
      </c>
      <c r="N37" s="64">
        <v>0.81433333333333335</v>
      </c>
      <c r="O37" s="64"/>
      <c r="P37" s="64">
        <v>0.82966666666666666</v>
      </c>
      <c r="Q37" s="64">
        <v>0.40599999999999997</v>
      </c>
      <c r="R37" s="64">
        <v>0.66333333333333333</v>
      </c>
      <c r="S37" s="64"/>
      <c r="T37" s="64">
        <v>1.9413333333333334</v>
      </c>
      <c r="U37" s="64">
        <v>0.82800000000000007</v>
      </c>
      <c r="V37" s="64">
        <v>1.0643333333333334</v>
      </c>
    </row>
    <row r="38" spans="11:22" x14ac:dyDescent="0.25">
      <c r="K38" s="67" t="s">
        <v>65</v>
      </c>
      <c r="L38" s="65">
        <v>1.8068833652007648</v>
      </c>
      <c r="M38" s="65">
        <v>4.3676880222841232</v>
      </c>
      <c r="N38" s="65">
        <v>1.4176006641760068</v>
      </c>
      <c r="O38" s="65"/>
      <c r="P38" s="65">
        <v>2.5007032348804499</v>
      </c>
      <c r="Q38" s="65">
        <v>7.6382978723404262</v>
      </c>
      <c r="R38" s="65">
        <v>3.3275261324041812</v>
      </c>
      <c r="S38" s="65"/>
      <c r="T38" s="65">
        <v>1.4176006641760068</v>
      </c>
      <c r="U38" s="65">
        <v>3.3275261324041812</v>
      </c>
      <c r="V38" s="65">
        <v>1.3757440476190474</v>
      </c>
    </row>
    <row r="40" spans="11:22" x14ac:dyDescent="0.25">
      <c r="L40" s="59">
        <f>N37+M37+L37</f>
        <v>2.4353333333333333</v>
      </c>
      <c r="P40" s="59">
        <f>R37+Q37+P37</f>
        <v>1.899</v>
      </c>
      <c r="T40" s="59">
        <f>V37+U37+T37</f>
        <v>3.8336666666666668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plate reader</vt:lpstr>
      <vt:lpstr>Peptide #1</vt:lpstr>
      <vt:lpstr>Peptide #2</vt:lpstr>
      <vt:lpstr>Peptide #3</vt:lpstr>
      <vt:lpstr>summary all 3 peptides</vt:lpstr>
    </vt:vector>
  </TitlesOfParts>
  <Company>College of Veterinary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</dc:creator>
  <cp:lastModifiedBy>Glen Scoles</cp:lastModifiedBy>
  <cp:lastPrinted>2018-09-06T18:00:30Z</cp:lastPrinted>
  <dcterms:created xsi:type="dcterms:W3CDTF">2008-09-12T15:33:38Z</dcterms:created>
  <dcterms:modified xsi:type="dcterms:W3CDTF">2021-09-28T21:55:07Z</dcterms:modified>
</cp:coreProperties>
</file>