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springernature-my.sharepoint.com/personal/jhp9122_springernature_com/Documents/"/>
    </mc:Choice>
  </mc:AlternateContent>
  <xr:revisionPtr revIDLastSave="0" documentId="8_{C8931A49-6D42-4D73-9D8A-92C418C30BD8}" xr6:coauthVersionLast="47" xr6:coauthVersionMax="47" xr10:uidLastSave="{00000000-0000-0000-0000-000000000000}"/>
  <bookViews>
    <workbookView xWindow="-110" yWindow="-110" windowWidth="19420" windowHeight="10300" tabRatio="478" activeTab="2" xr2:uid="{1B40B63F-21B1-4642-B1A9-C40DE3AFF317}"/>
  </bookViews>
  <sheets>
    <sheet name="Data - updated" sheetId="1" r:id="rId1"/>
    <sheet name="Notes" sheetId="4" r:id="rId2"/>
    <sheet name="Data - original"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5" l="1"/>
  <c r="J14" i="5"/>
  <c r="H14" i="5"/>
  <c r="J13" i="5"/>
  <c r="H13" i="5"/>
  <c r="J12" i="5"/>
  <c r="H12" i="5"/>
  <c r="J11" i="5"/>
  <c r="H11" i="5"/>
  <c r="J10" i="5"/>
  <c r="H10" i="5"/>
  <c r="J9" i="5"/>
  <c r="H9" i="5"/>
  <c r="J8" i="5"/>
  <c r="H8" i="5"/>
  <c r="J7" i="5"/>
  <c r="H7" i="5"/>
  <c r="J6" i="5"/>
  <c r="H6" i="5"/>
  <c r="J5" i="5"/>
  <c r="H5" i="5"/>
  <c r="J4" i="5"/>
  <c r="H4" i="5"/>
  <c r="J3" i="5"/>
  <c r="H3" i="5"/>
  <c r="J2" i="5"/>
  <c r="H2" i="5"/>
  <c r="J4" i="1"/>
  <c r="H15" i="1"/>
  <c r="H3" i="1"/>
  <c r="H4" i="1"/>
  <c r="H5" i="1"/>
  <c r="H6" i="1"/>
  <c r="H7" i="1"/>
  <c r="H8" i="1"/>
  <c r="H9" i="1"/>
  <c r="H10" i="1"/>
  <c r="H11" i="1"/>
  <c r="H12" i="1"/>
  <c r="H13" i="1"/>
  <c r="H14" i="1"/>
  <c r="H2" i="1"/>
  <c r="J3" i="1"/>
  <c r="J5" i="1"/>
  <c r="J6" i="1"/>
  <c r="J7" i="1"/>
  <c r="J8" i="1"/>
  <c r="J9" i="1"/>
  <c r="J10" i="1"/>
  <c r="J11" i="1"/>
  <c r="J12" i="1"/>
  <c r="J13" i="1"/>
  <c r="J14" i="1"/>
  <c r="J2" i="1"/>
</calcChain>
</file>

<file path=xl/sharedStrings.xml><?xml version="1.0" encoding="utf-8"?>
<sst xmlns="http://schemas.openxmlformats.org/spreadsheetml/2006/main" count="377" uniqueCount="79">
  <si>
    <t>Paper</t>
  </si>
  <si>
    <t>Year</t>
  </si>
  <si>
    <t>Seq</t>
  </si>
  <si>
    <t>Primers</t>
  </si>
  <si>
    <t>No</t>
  </si>
  <si>
    <t>Barrs et al.</t>
  </si>
  <si>
    <t>Yes</t>
  </si>
  <si>
    <t>Jensen et al. 2001</t>
  </si>
  <si>
    <t>Lappin et al.</t>
  </si>
  <si>
    <t>Wash</t>
  </si>
  <si>
    <t>hMyco</t>
  </si>
  <si>
    <t>Storage</t>
  </si>
  <si>
    <t>hMyco_Prop</t>
  </si>
  <si>
    <t>Abdullah et al.</t>
  </si>
  <si>
    <t>Peters et al., 2008</t>
  </si>
  <si>
    <t>Primer_Type</t>
  </si>
  <si>
    <t>Species</t>
  </si>
  <si>
    <t>Genus</t>
  </si>
  <si>
    <t>Assarasakorn et al.</t>
  </si>
  <si>
    <t>Mifsud et al.</t>
  </si>
  <si>
    <t>Kamrani et al.</t>
  </si>
  <si>
    <t>Shaw et al.</t>
  </si>
  <si>
    <t>Willi et al.</t>
  </si>
  <si>
    <t>Persichetti et al.</t>
  </si>
  <si>
    <t>PBS</t>
  </si>
  <si>
    <t>Manvell et al.</t>
  </si>
  <si>
    <t>FleaSource</t>
  </si>
  <si>
    <t>Wild</t>
  </si>
  <si>
    <t>Notes</t>
  </si>
  <si>
    <t>Pooled</t>
  </si>
  <si>
    <t>Australia</t>
  </si>
  <si>
    <t xml:space="preserve">Martinez et al. </t>
  </si>
  <si>
    <t>Criado-Fornelio et al. 2003</t>
  </si>
  <si>
    <t>Zarea et al.</t>
  </si>
  <si>
    <t>Azrizal-Wahid et al.</t>
  </si>
  <si>
    <t>Hornok et al.</t>
  </si>
  <si>
    <t>No Wash</t>
  </si>
  <si>
    <t>Ethanol</t>
  </si>
  <si>
    <t>Willi et al. 2005</t>
  </si>
  <si>
    <t>Tasker et al. 2010</t>
  </si>
  <si>
    <t>Total</t>
  </si>
  <si>
    <t>Pos</t>
  </si>
  <si>
    <t>Neg</t>
  </si>
  <si>
    <t>Continent</t>
  </si>
  <si>
    <t>North America</t>
  </si>
  <si>
    <t>Europe</t>
  </si>
  <si>
    <t>Asia</t>
  </si>
  <si>
    <t>Some</t>
  </si>
  <si>
    <t>Madder et al.</t>
  </si>
  <si>
    <t>Include</t>
  </si>
  <si>
    <t>All</t>
  </si>
  <si>
    <t>Sensitivity</t>
  </si>
  <si>
    <t>Hemofelis</t>
  </si>
  <si>
    <t>Africa</t>
  </si>
  <si>
    <t>Journal</t>
  </si>
  <si>
    <t>Aust Vet J</t>
  </si>
  <si>
    <t>J Feline Med Surg</t>
  </si>
  <si>
    <t>Parasit Vectors</t>
  </si>
  <si>
    <t>Res Vet Sci</t>
  </si>
  <si>
    <t>Vector Borne Zoonotic Dis</t>
  </si>
  <si>
    <t>Can J Vet Res</t>
  </si>
  <si>
    <t>Vet Microbiol</t>
  </si>
  <si>
    <t>Appl Environ Microbiol</t>
  </si>
  <si>
    <t>Comp Immunol Microbiol Infect Dis</t>
  </si>
  <si>
    <t>Zoonoses Public Health</t>
  </si>
  <si>
    <t>PBS x3</t>
  </si>
  <si>
    <t>Yes (1-5/pool)</t>
  </si>
  <si>
    <t>Yes - 14 of the 44 from cats</t>
  </si>
  <si>
    <t>Yes (all the fleas of the same species collected from a single pet)</t>
  </si>
  <si>
    <t>"Feline haemoplasma DNA was detected using individual species-specific qPCRs targeting the 16S rRNA gene of M. haemofelis, “Ca. M. haemominutum” and “Ca. M. turicensis”" " 3 flea samples were positive for M. haemofelis or M. haemocanis, all of which were found in C. f. felis fleas, 2 of which were collected from cats and one had no record of the host species. "</t>
  </si>
  <si>
    <t>Green indicates study reviewed following letter to editor 11/2025</t>
  </si>
  <si>
    <t>Red indicates update or change made to value after review 11/2025</t>
  </si>
  <si>
    <t xml:space="preserve">convention PCR "Amplicons of appropriate size for haemoplasma species were produced in 40% of flea samples analysed." "Sequence analysis of 20 PCR products (16 from cats, 4 from dogs) revealed that all were identical to that of Candidatus M. haemominutum (GenBank AY150980). </t>
  </si>
  <si>
    <t>Frozen (-20, then -70; 15 pools in alcohol, 96 pools no alcohol)</t>
  </si>
  <si>
    <t>Yes (2-15 per pool. All fleas from one cat pooled, if &gt; 15, only 15 were used for the pool).</t>
  </si>
  <si>
    <t>Yes - results not reported (bp or % match)</t>
  </si>
  <si>
    <t xml:space="preserve">"For samples with the appropriate amplicon size for M. haemominutum, M. haemofelis, genetic sequencing was done by a commercially available service and the resultant sequences analysed by comparison with sequences in GenBank using the BLAST program on the National Institutes of Health website for homology to the species source of amplified products. Homology percentage was recorded for the species with the highest percentage of the BLAST matches." "Of the 17 cats positive for Mhm DNA, 13 cats (76.5%) had fleas from which Mhm DNA was amplified. " "Of the 111 flea sets, DNA of Mhm (62 sets; 55.9%), but not M. haemofelis or Mtc, was amplified." </t>
  </si>
  <si>
    <t>"The arthropods were stored at −20°C in liquid nitrogen or in ethanol at 4°C until transported to the Clinical Laboratory, University of Zurich, Switzerland."</t>
  </si>
  <si>
    <t>Frozen or Ethanol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</si>
</sst>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1"/>
      <name val="Calibri"/>
      <family val="2"/>
      <scheme val="minor"/>
    </font>
    <font>
      <sz val="12"/>
      <color rgb="FFFF0000"/>
      <name val="Calibri"/>
      <family val="2"/>
      <scheme val="minor"/>
    </font>
    <font>
      <sz val="12"/>
      <color theme="9"/>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5">
    <xf numFmtId="0" fontId="0" fillId="0" borderId="0" xfId="0"/>
    <xf numFmtId="9" fontId="0" fillId="0" borderId="0" xfId="1" applyFont="1"/>
    <xf numFmtId="0" fontId="2" fillId="0" borderId="0" xfId="0" applyFont="1"/>
    <xf numFmtId="0" fontId="3" fillId="0" borderId="0" xfId="0" applyFont="1"/>
    <xf numFmtId="9" fontId="2" fillId="0" borderId="0" xfId="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ABAA6-B90E-D24C-8854-A0BCFF239EC7}">
  <dimension ref="A1:R15"/>
  <sheetViews>
    <sheetView zoomScale="70" zoomScaleNormal="70" workbookViewId="0">
      <selection activeCell="Q18" sqref="Q18"/>
    </sheetView>
  </sheetViews>
  <sheetFormatPr defaultColWidth="11" defaultRowHeight="15.5" x14ac:dyDescent="0.35"/>
  <cols>
    <col min="1" max="2" width="15.83203125" customWidth="1"/>
    <col min="6" max="6" width="13.83203125" customWidth="1"/>
    <col min="14" max="14" width="16.33203125" customWidth="1"/>
    <col min="17" max="17" width="12.5" bestFit="1" customWidth="1"/>
  </cols>
  <sheetData>
    <row r="1" spans="1:18" x14ac:dyDescent="0.35">
      <c r="A1" t="s">
        <v>0</v>
      </c>
      <c r="B1" t="s">
        <v>54</v>
      </c>
      <c r="C1" t="s">
        <v>1</v>
      </c>
      <c r="D1" t="s">
        <v>49</v>
      </c>
      <c r="E1" t="s">
        <v>9</v>
      </c>
      <c r="F1" t="s">
        <v>11</v>
      </c>
      <c r="G1" t="s">
        <v>10</v>
      </c>
      <c r="H1" t="s">
        <v>12</v>
      </c>
      <c r="I1" t="s">
        <v>41</v>
      </c>
      <c r="J1" t="s">
        <v>42</v>
      </c>
      <c r="K1" t="s">
        <v>40</v>
      </c>
      <c r="L1" t="s">
        <v>2</v>
      </c>
      <c r="M1" t="s">
        <v>29</v>
      </c>
      <c r="N1" t="s">
        <v>3</v>
      </c>
      <c r="O1" t="s">
        <v>15</v>
      </c>
      <c r="P1" t="s">
        <v>26</v>
      </c>
      <c r="Q1" t="s">
        <v>43</v>
      </c>
      <c r="R1" t="s">
        <v>28</v>
      </c>
    </row>
    <row r="2" spans="1:18" x14ac:dyDescent="0.35">
      <c r="A2" s="3" t="s">
        <v>5</v>
      </c>
      <c r="B2" t="s">
        <v>55</v>
      </c>
      <c r="C2">
        <v>2010</v>
      </c>
      <c r="D2" t="s">
        <v>50</v>
      </c>
      <c r="E2" t="s">
        <v>36</v>
      </c>
      <c r="F2" s="2" t="s">
        <v>73</v>
      </c>
      <c r="G2" t="s">
        <v>6</v>
      </c>
      <c r="H2" s="1">
        <f>I2/K2</f>
        <v>0.55855855855855852</v>
      </c>
      <c r="I2">
        <v>62</v>
      </c>
      <c r="J2">
        <f>K2-I2</f>
        <v>49</v>
      </c>
      <c r="K2">
        <v>111</v>
      </c>
      <c r="L2" t="s">
        <v>75</v>
      </c>
      <c r="M2" t="s">
        <v>74</v>
      </c>
      <c r="N2" t="s">
        <v>7</v>
      </c>
      <c r="O2" t="s">
        <v>17</v>
      </c>
      <c r="P2" t="s">
        <v>27</v>
      </c>
      <c r="Q2" t="s">
        <v>30</v>
      </c>
      <c r="R2" t="s">
        <v>76</v>
      </c>
    </row>
    <row r="3" spans="1:18" x14ac:dyDescent="0.35">
      <c r="A3" t="s">
        <v>8</v>
      </c>
      <c r="B3" t="s">
        <v>56</v>
      </c>
      <c r="C3">
        <v>2006</v>
      </c>
      <c r="D3" t="s">
        <v>50</v>
      </c>
      <c r="E3" t="s">
        <v>36</v>
      </c>
      <c r="F3" t="s">
        <v>4</v>
      </c>
      <c r="G3" t="s">
        <v>6</v>
      </c>
      <c r="H3" s="1">
        <f t="shared" ref="H3:H14" si="0">I3/K3</f>
        <v>0.27173913043478259</v>
      </c>
      <c r="I3">
        <v>25</v>
      </c>
      <c r="J3">
        <f t="shared" ref="J3:J14" si="1">K3-I3</f>
        <v>67</v>
      </c>
      <c r="K3">
        <v>92</v>
      </c>
      <c r="L3" t="s">
        <v>4</v>
      </c>
      <c r="M3" t="s">
        <v>6</v>
      </c>
      <c r="N3" t="s">
        <v>7</v>
      </c>
      <c r="O3" t="s">
        <v>17</v>
      </c>
      <c r="P3" t="s">
        <v>27</v>
      </c>
      <c r="Q3" t="s">
        <v>44</v>
      </c>
    </row>
    <row r="4" spans="1:18" x14ac:dyDescent="0.35">
      <c r="A4" s="3" t="s">
        <v>13</v>
      </c>
      <c r="B4" t="s">
        <v>57</v>
      </c>
      <c r="C4">
        <v>2019</v>
      </c>
      <c r="D4" t="s">
        <v>50</v>
      </c>
      <c r="E4" t="s">
        <v>36</v>
      </c>
      <c r="F4" t="s">
        <v>4</v>
      </c>
      <c r="G4" t="s">
        <v>6</v>
      </c>
      <c r="H4" s="4">
        <f t="shared" si="0"/>
        <v>9.5238095238095247E-3</v>
      </c>
      <c r="I4" s="2">
        <v>2</v>
      </c>
      <c r="J4" s="2">
        <f t="shared" si="1"/>
        <v>208</v>
      </c>
      <c r="K4" s="2">
        <v>210</v>
      </c>
      <c r="L4" t="s">
        <v>4</v>
      </c>
      <c r="M4" t="s">
        <v>68</v>
      </c>
      <c r="N4" t="s">
        <v>14</v>
      </c>
      <c r="O4" t="s">
        <v>16</v>
      </c>
      <c r="P4" t="s">
        <v>27</v>
      </c>
      <c r="Q4" t="s">
        <v>45</v>
      </c>
      <c r="R4" t="s">
        <v>69</v>
      </c>
    </row>
    <row r="5" spans="1:18" x14ac:dyDescent="0.35">
      <c r="A5" t="s">
        <v>18</v>
      </c>
      <c r="B5" t="s">
        <v>58</v>
      </c>
      <c r="C5">
        <v>2012</v>
      </c>
      <c r="D5" t="s">
        <v>50</v>
      </c>
      <c r="E5" t="s">
        <v>36</v>
      </c>
      <c r="F5" t="s">
        <v>4</v>
      </c>
      <c r="G5" t="s">
        <v>6</v>
      </c>
      <c r="H5" s="1">
        <f t="shared" si="0"/>
        <v>0.34</v>
      </c>
      <c r="I5">
        <v>17</v>
      </c>
      <c r="J5">
        <f t="shared" si="1"/>
        <v>33</v>
      </c>
      <c r="K5">
        <v>50</v>
      </c>
      <c r="L5" t="s">
        <v>47</v>
      </c>
      <c r="M5" t="s">
        <v>6</v>
      </c>
      <c r="N5" t="s">
        <v>7</v>
      </c>
      <c r="O5" t="s">
        <v>17</v>
      </c>
      <c r="P5" t="s">
        <v>27</v>
      </c>
      <c r="Q5" t="s">
        <v>46</v>
      </c>
    </row>
    <row r="6" spans="1:18" x14ac:dyDescent="0.35">
      <c r="A6" t="s">
        <v>19</v>
      </c>
      <c r="B6" t="s">
        <v>59</v>
      </c>
      <c r="C6">
        <v>2020</v>
      </c>
      <c r="D6" t="s">
        <v>50</v>
      </c>
      <c r="E6" t="s">
        <v>36</v>
      </c>
      <c r="F6" t="s">
        <v>4</v>
      </c>
      <c r="G6" t="s">
        <v>6</v>
      </c>
      <c r="H6" s="1">
        <f t="shared" si="0"/>
        <v>0.38095238095238093</v>
      </c>
      <c r="I6">
        <v>8</v>
      </c>
      <c r="J6">
        <f t="shared" si="1"/>
        <v>13</v>
      </c>
      <c r="K6">
        <v>21</v>
      </c>
      <c r="L6" t="s">
        <v>6</v>
      </c>
      <c r="M6" t="s">
        <v>6</v>
      </c>
      <c r="N6" t="s">
        <v>7</v>
      </c>
      <c r="O6" t="s">
        <v>17</v>
      </c>
      <c r="P6" t="s">
        <v>27</v>
      </c>
      <c r="Q6" t="s">
        <v>45</v>
      </c>
    </row>
    <row r="7" spans="1:18" x14ac:dyDescent="0.35">
      <c r="A7" t="s">
        <v>20</v>
      </c>
      <c r="B7" t="s">
        <v>60</v>
      </c>
      <c r="C7">
        <v>2008</v>
      </c>
      <c r="D7" t="s">
        <v>50</v>
      </c>
      <c r="E7" t="s">
        <v>36</v>
      </c>
      <c r="F7" t="s">
        <v>37</v>
      </c>
      <c r="G7" t="s">
        <v>6</v>
      </c>
      <c r="H7" s="1">
        <f t="shared" si="0"/>
        <v>0.72</v>
      </c>
      <c r="I7">
        <v>36</v>
      </c>
      <c r="J7">
        <f t="shared" si="1"/>
        <v>14</v>
      </c>
      <c r="K7">
        <v>50</v>
      </c>
      <c r="L7" t="s">
        <v>4</v>
      </c>
      <c r="M7" t="s">
        <v>6</v>
      </c>
      <c r="N7" t="s">
        <v>7</v>
      </c>
      <c r="O7" t="s">
        <v>17</v>
      </c>
      <c r="P7" t="s">
        <v>27</v>
      </c>
      <c r="Q7" t="s">
        <v>44</v>
      </c>
    </row>
    <row r="8" spans="1:18" x14ac:dyDescent="0.35">
      <c r="A8" s="3" t="s">
        <v>21</v>
      </c>
      <c r="B8" t="s">
        <v>61</v>
      </c>
      <c r="C8">
        <v>2004</v>
      </c>
      <c r="D8" t="s">
        <v>50</v>
      </c>
      <c r="E8" s="2" t="s">
        <v>65</v>
      </c>
      <c r="F8" t="s">
        <v>37</v>
      </c>
      <c r="G8" t="s">
        <v>6</v>
      </c>
      <c r="H8" s="1">
        <f t="shared" si="0"/>
        <v>0.48888888888888887</v>
      </c>
      <c r="I8">
        <v>44</v>
      </c>
      <c r="J8">
        <f t="shared" si="1"/>
        <v>46</v>
      </c>
      <c r="K8">
        <v>90</v>
      </c>
      <c r="L8" s="2" t="s">
        <v>67</v>
      </c>
      <c r="M8" t="s">
        <v>66</v>
      </c>
      <c r="N8" t="s">
        <v>7</v>
      </c>
      <c r="O8" t="s">
        <v>17</v>
      </c>
      <c r="P8" t="s">
        <v>27</v>
      </c>
      <c r="Q8" t="s">
        <v>45</v>
      </c>
      <c r="R8" t="s">
        <v>72</v>
      </c>
    </row>
    <row r="9" spans="1:18" x14ac:dyDescent="0.35">
      <c r="A9" s="3" t="s">
        <v>22</v>
      </c>
      <c r="B9" t="s">
        <v>62</v>
      </c>
      <c r="C9">
        <v>2007</v>
      </c>
      <c r="D9" t="s">
        <v>50</v>
      </c>
      <c r="E9" t="s">
        <v>36</v>
      </c>
      <c r="F9" t="s">
        <v>78</v>
      </c>
      <c r="G9" t="s">
        <v>6</v>
      </c>
      <c r="H9" s="1">
        <f t="shared" si="0"/>
        <v>2.7397260273972601E-2</v>
      </c>
      <c r="I9">
        <v>2</v>
      </c>
      <c r="J9">
        <f t="shared" si="1"/>
        <v>71</v>
      </c>
      <c r="K9">
        <v>73</v>
      </c>
      <c r="L9" t="s">
        <v>4</v>
      </c>
      <c r="M9" t="s">
        <v>6</v>
      </c>
      <c r="N9" t="s">
        <v>38</v>
      </c>
      <c r="O9" t="s">
        <v>16</v>
      </c>
      <c r="P9" t="s">
        <v>27</v>
      </c>
      <c r="Q9" t="s">
        <v>45</v>
      </c>
      <c r="R9" t="s">
        <v>77</v>
      </c>
    </row>
    <row r="10" spans="1:18" x14ac:dyDescent="0.35">
      <c r="A10" t="s">
        <v>23</v>
      </c>
      <c r="B10" t="s">
        <v>57</v>
      </c>
      <c r="C10">
        <v>2016</v>
      </c>
      <c r="D10" t="s">
        <v>50</v>
      </c>
      <c r="E10" t="s">
        <v>24</v>
      </c>
      <c r="F10" t="s">
        <v>4</v>
      </c>
      <c r="G10" t="s">
        <v>4</v>
      </c>
      <c r="H10" s="1">
        <f t="shared" si="0"/>
        <v>0</v>
      </c>
      <c r="I10">
        <v>0</v>
      </c>
      <c r="J10">
        <f t="shared" si="1"/>
        <v>28</v>
      </c>
      <c r="K10">
        <v>28</v>
      </c>
      <c r="L10" t="s">
        <v>4</v>
      </c>
      <c r="M10" t="s">
        <v>6</v>
      </c>
      <c r="N10" t="s">
        <v>31</v>
      </c>
      <c r="O10" t="s">
        <v>16</v>
      </c>
      <c r="P10" t="s">
        <v>27</v>
      </c>
      <c r="Q10" t="s">
        <v>45</v>
      </c>
    </row>
    <row r="11" spans="1:18" x14ac:dyDescent="0.35">
      <c r="A11" t="s">
        <v>25</v>
      </c>
      <c r="B11" t="s">
        <v>57</v>
      </c>
      <c r="C11">
        <v>2021</v>
      </c>
      <c r="D11" t="s">
        <v>50</v>
      </c>
      <c r="E11" t="s">
        <v>24</v>
      </c>
      <c r="F11" t="s">
        <v>4</v>
      </c>
      <c r="G11" t="s">
        <v>4</v>
      </c>
      <c r="H11" s="1">
        <f t="shared" si="0"/>
        <v>0</v>
      </c>
      <c r="I11">
        <v>0</v>
      </c>
      <c r="J11">
        <f t="shared" si="1"/>
        <v>168</v>
      </c>
      <c r="K11">
        <v>168</v>
      </c>
      <c r="L11" t="s">
        <v>6</v>
      </c>
      <c r="M11" t="s">
        <v>4</v>
      </c>
      <c r="N11" t="s">
        <v>7</v>
      </c>
      <c r="O11" t="s">
        <v>17</v>
      </c>
      <c r="P11" t="s">
        <v>27</v>
      </c>
      <c r="Q11" t="s">
        <v>44</v>
      </c>
    </row>
    <row r="12" spans="1:18" x14ac:dyDescent="0.35">
      <c r="A12" t="s">
        <v>34</v>
      </c>
      <c r="B12" t="s">
        <v>63</v>
      </c>
      <c r="C12">
        <v>2021</v>
      </c>
      <c r="D12" t="s">
        <v>50</v>
      </c>
      <c r="E12" t="s">
        <v>36</v>
      </c>
      <c r="F12" t="s">
        <v>37</v>
      </c>
      <c r="G12" t="s">
        <v>4</v>
      </c>
      <c r="H12" s="1">
        <f t="shared" si="0"/>
        <v>0</v>
      </c>
      <c r="I12">
        <v>0</v>
      </c>
      <c r="J12">
        <f t="shared" si="1"/>
        <v>100</v>
      </c>
      <c r="K12">
        <v>100</v>
      </c>
      <c r="L12" t="s">
        <v>6</v>
      </c>
      <c r="M12" t="s">
        <v>4</v>
      </c>
      <c r="N12" t="s">
        <v>32</v>
      </c>
      <c r="O12" t="s">
        <v>17</v>
      </c>
      <c r="P12" t="s">
        <v>27</v>
      </c>
      <c r="Q12" t="s">
        <v>46</v>
      </c>
    </row>
    <row r="13" spans="1:18" x14ac:dyDescent="0.35">
      <c r="A13" s="3" t="s">
        <v>33</v>
      </c>
      <c r="B13" s="3" t="s">
        <v>64</v>
      </c>
      <c r="C13">
        <v>2022</v>
      </c>
      <c r="D13" t="s">
        <v>50</v>
      </c>
      <c r="E13" t="s">
        <v>36</v>
      </c>
      <c r="F13" t="s">
        <v>37</v>
      </c>
      <c r="G13" t="s">
        <v>4</v>
      </c>
      <c r="H13" s="1">
        <f t="shared" si="0"/>
        <v>7.5268817204301078E-2</v>
      </c>
      <c r="I13" s="2">
        <v>7</v>
      </c>
      <c r="J13" s="2">
        <f t="shared" si="1"/>
        <v>86</v>
      </c>
      <c r="K13" s="2">
        <v>93</v>
      </c>
      <c r="L13" t="s">
        <v>6</v>
      </c>
      <c r="M13" t="s">
        <v>4</v>
      </c>
      <c r="N13" t="s">
        <v>39</v>
      </c>
      <c r="O13" t="s">
        <v>17</v>
      </c>
      <c r="P13" t="s">
        <v>27</v>
      </c>
      <c r="Q13" t="s">
        <v>46</v>
      </c>
    </row>
    <row r="14" spans="1:18" x14ac:dyDescent="0.35">
      <c r="A14" t="s">
        <v>35</v>
      </c>
      <c r="B14" t="s">
        <v>61</v>
      </c>
      <c r="C14">
        <v>2010</v>
      </c>
      <c r="D14" t="s">
        <v>50</v>
      </c>
      <c r="E14" t="s">
        <v>24</v>
      </c>
      <c r="F14" t="s">
        <v>37</v>
      </c>
      <c r="G14" t="s">
        <v>6</v>
      </c>
      <c r="H14" s="1">
        <f t="shared" si="0"/>
        <v>1.6042780748663103E-2</v>
      </c>
      <c r="I14">
        <v>3</v>
      </c>
      <c r="J14">
        <f t="shared" si="1"/>
        <v>184</v>
      </c>
      <c r="K14">
        <v>187</v>
      </c>
      <c r="L14" t="s">
        <v>4</v>
      </c>
      <c r="M14" t="s">
        <v>6</v>
      </c>
      <c r="N14" t="s">
        <v>38</v>
      </c>
      <c r="O14" t="s">
        <v>16</v>
      </c>
      <c r="P14" t="s">
        <v>27</v>
      </c>
      <c r="Q14" t="s">
        <v>45</v>
      </c>
    </row>
    <row r="15" spans="1:18" x14ac:dyDescent="0.35">
      <c r="A15" t="s">
        <v>48</v>
      </c>
      <c r="B15" t="s">
        <v>57</v>
      </c>
      <c r="C15">
        <v>2010</v>
      </c>
      <c r="D15" t="s">
        <v>51</v>
      </c>
      <c r="E15" t="s">
        <v>36</v>
      </c>
      <c r="F15" t="s">
        <v>37</v>
      </c>
      <c r="G15" t="s">
        <v>6</v>
      </c>
      <c r="H15" s="1">
        <f>I15/K15</f>
        <v>0.10169491525423729</v>
      </c>
      <c r="I15">
        <v>12</v>
      </c>
      <c r="J15">
        <v>106</v>
      </c>
      <c r="K15">
        <v>118</v>
      </c>
      <c r="L15" t="s">
        <v>4</v>
      </c>
      <c r="M15" t="s">
        <v>6</v>
      </c>
      <c r="N15" t="s">
        <v>39</v>
      </c>
      <c r="O15" t="s">
        <v>52</v>
      </c>
      <c r="P15" t="s">
        <v>27</v>
      </c>
      <c r="Q15" t="s">
        <v>53</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57750-93B9-4861-9790-C02135935555}">
  <dimension ref="A1:A2"/>
  <sheetViews>
    <sheetView workbookViewId="0">
      <selection activeCell="A3" sqref="A3"/>
    </sheetView>
  </sheetViews>
  <sheetFormatPr defaultRowHeight="15.5" x14ac:dyDescent="0.35"/>
  <sheetData>
    <row r="1" spans="1:1" x14ac:dyDescent="0.35">
      <c r="A1" s="3" t="s">
        <v>70</v>
      </c>
    </row>
    <row r="2" spans="1:1" x14ac:dyDescent="0.35">
      <c r="A2" s="2"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6349A-59CD-4E49-A244-D8C396101B68}">
  <dimension ref="A1:Q15"/>
  <sheetViews>
    <sheetView tabSelected="1" workbookViewId="0">
      <selection activeCell="C22" sqref="C22"/>
    </sheetView>
  </sheetViews>
  <sheetFormatPr defaultColWidth="11" defaultRowHeight="15.5" x14ac:dyDescent="0.35"/>
  <cols>
    <col min="1" max="2" width="15.83203125" customWidth="1"/>
    <col min="6" max="6" width="13.83203125" customWidth="1"/>
    <col min="14" max="14" width="16.33203125" customWidth="1"/>
    <col min="17" max="17" width="12.5" bestFit="1" customWidth="1"/>
  </cols>
  <sheetData>
    <row r="1" spans="1:17" x14ac:dyDescent="0.35">
      <c r="A1" t="s">
        <v>0</v>
      </c>
      <c r="B1" t="s">
        <v>54</v>
      </c>
      <c r="C1" t="s">
        <v>1</v>
      </c>
      <c r="D1" t="s">
        <v>49</v>
      </c>
      <c r="E1" t="s">
        <v>9</v>
      </c>
      <c r="F1" t="s">
        <v>11</v>
      </c>
      <c r="G1" t="s">
        <v>10</v>
      </c>
      <c r="H1" t="s">
        <v>12</v>
      </c>
      <c r="I1" t="s">
        <v>41</v>
      </c>
      <c r="J1" t="s">
        <v>42</v>
      </c>
      <c r="K1" t="s">
        <v>40</v>
      </c>
      <c r="L1" t="s">
        <v>2</v>
      </c>
      <c r="M1" t="s">
        <v>29</v>
      </c>
      <c r="N1" t="s">
        <v>3</v>
      </c>
      <c r="O1" t="s">
        <v>15</v>
      </c>
      <c r="P1" t="s">
        <v>26</v>
      </c>
      <c r="Q1" t="s">
        <v>43</v>
      </c>
    </row>
    <row r="2" spans="1:17" x14ac:dyDescent="0.35">
      <c r="A2" t="s">
        <v>5</v>
      </c>
      <c r="B2" t="s">
        <v>55</v>
      </c>
      <c r="C2">
        <v>2010</v>
      </c>
      <c r="D2" t="s">
        <v>50</v>
      </c>
      <c r="E2" t="s">
        <v>36</v>
      </c>
      <c r="F2" t="s">
        <v>4</v>
      </c>
      <c r="G2" t="s">
        <v>6</v>
      </c>
      <c r="H2" s="1">
        <f>I2/K2</f>
        <v>0.55855855855855852</v>
      </c>
      <c r="I2">
        <v>62</v>
      </c>
      <c r="J2">
        <f>K2-I2</f>
        <v>49</v>
      </c>
      <c r="K2">
        <v>111</v>
      </c>
      <c r="L2" t="s">
        <v>6</v>
      </c>
      <c r="M2" t="s">
        <v>6</v>
      </c>
      <c r="N2" t="s">
        <v>7</v>
      </c>
      <c r="O2" t="s">
        <v>17</v>
      </c>
      <c r="P2" t="s">
        <v>27</v>
      </c>
      <c r="Q2" t="s">
        <v>30</v>
      </c>
    </row>
    <row r="3" spans="1:17" x14ac:dyDescent="0.35">
      <c r="A3" t="s">
        <v>8</v>
      </c>
      <c r="B3" t="s">
        <v>56</v>
      </c>
      <c r="C3">
        <v>2006</v>
      </c>
      <c r="D3" t="s">
        <v>50</v>
      </c>
      <c r="E3" t="s">
        <v>36</v>
      </c>
      <c r="F3" t="s">
        <v>4</v>
      </c>
      <c r="G3" t="s">
        <v>6</v>
      </c>
      <c r="H3" s="1">
        <f t="shared" ref="H3:H14" si="0">I3/K3</f>
        <v>0.27173913043478259</v>
      </c>
      <c r="I3">
        <v>25</v>
      </c>
      <c r="J3">
        <f t="shared" ref="J3:J14" si="1">K3-I3</f>
        <v>67</v>
      </c>
      <c r="K3">
        <v>92</v>
      </c>
      <c r="L3" t="s">
        <v>4</v>
      </c>
      <c r="M3" t="s">
        <v>6</v>
      </c>
      <c r="N3" t="s">
        <v>7</v>
      </c>
      <c r="O3" t="s">
        <v>17</v>
      </c>
      <c r="P3" t="s">
        <v>27</v>
      </c>
      <c r="Q3" t="s">
        <v>44</v>
      </c>
    </row>
    <row r="4" spans="1:17" x14ac:dyDescent="0.35">
      <c r="A4" t="s">
        <v>13</v>
      </c>
      <c r="B4" t="s">
        <v>57</v>
      </c>
      <c r="C4">
        <v>2019</v>
      </c>
      <c r="D4" t="s">
        <v>50</v>
      </c>
      <c r="E4" t="s">
        <v>36</v>
      </c>
      <c r="F4" t="s">
        <v>4</v>
      </c>
      <c r="G4" t="s">
        <v>6</v>
      </c>
      <c r="H4" s="1">
        <f t="shared" si="0"/>
        <v>6.382978723404255E-3</v>
      </c>
      <c r="I4">
        <v>3</v>
      </c>
      <c r="J4">
        <f t="shared" si="1"/>
        <v>467</v>
      </c>
      <c r="K4">
        <v>470</v>
      </c>
      <c r="L4" t="s">
        <v>4</v>
      </c>
      <c r="M4" t="s">
        <v>6</v>
      </c>
      <c r="N4" t="s">
        <v>14</v>
      </c>
      <c r="O4" t="s">
        <v>16</v>
      </c>
      <c r="P4" t="s">
        <v>27</v>
      </c>
      <c r="Q4" t="s">
        <v>45</v>
      </c>
    </row>
    <row r="5" spans="1:17" x14ac:dyDescent="0.35">
      <c r="A5" t="s">
        <v>18</v>
      </c>
      <c r="B5" t="s">
        <v>58</v>
      </c>
      <c r="C5">
        <v>2012</v>
      </c>
      <c r="D5" t="s">
        <v>50</v>
      </c>
      <c r="E5" t="s">
        <v>36</v>
      </c>
      <c r="F5" t="s">
        <v>4</v>
      </c>
      <c r="G5" t="s">
        <v>6</v>
      </c>
      <c r="H5" s="1">
        <f t="shared" si="0"/>
        <v>0.34</v>
      </c>
      <c r="I5">
        <v>17</v>
      </c>
      <c r="J5">
        <f t="shared" si="1"/>
        <v>33</v>
      </c>
      <c r="K5">
        <v>50</v>
      </c>
      <c r="L5" t="s">
        <v>47</v>
      </c>
      <c r="M5" t="s">
        <v>6</v>
      </c>
      <c r="N5" t="s">
        <v>7</v>
      </c>
      <c r="O5" t="s">
        <v>17</v>
      </c>
      <c r="P5" t="s">
        <v>27</v>
      </c>
      <c r="Q5" t="s">
        <v>46</v>
      </c>
    </row>
    <row r="6" spans="1:17" x14ac:dyDescent="0.35">
      <c r="A6" t="s">
        <v>19</v>
      </c>
      <c r="B6" t="s">
        <v>59</v>
      </c>
      <c r="C6">
        <v>2020</v>
      </c>
      <c r="D6" t="s">
        <v>50</v>
      </c>
      <c r="E6" t="s">
        <v>36</v>
      </c>
      <c r="F6" t="s">
        <v>4</v>
      </c>
      <c r="G6" t="s">
        <v>6</v>
      </c>
      <c r="H6" s="1">
        <f t="shared" si="0"/>
        <v>0.38095238095238093</v>
      </c>
      <c r="I6">
        <v>8</v>
      </c>
      <c r="J6">
        <f t="shared" si="1"/>
        <v>13</v>
      </c>
      <c r="K6">
        <v>21</v>
      </c>
      <c r="L6" t="s">
        <v>6</v>
      </c>
      <c r="M6" t="s">
        <v>6</v>
      </c>
      <c r="N6" t="s">
        <v>7</v>
      </c>
      <c r="O6" t="s">
        <v>17</v>
      </c>
      <c r="P6" t="s">
        <v>27</v>
      </c>
      <c r="Q6" t="s">
        <v>45</v>
      </c>
    </row>
    <row r="7" spans="1:17" x14ac:dyDescent="0.35">
      <c r="A7" t="s">
        <v>20</v>
      </c>
      <c r="B7" t="s">
        <v>60</v>
      </c>
      <c r="C7">
        <v>2008</v>
      </c>
      <c r="D7" t="s">
        <v>50</v>
      </c>
      <c r="E7" t="s">
        <v>36</v>
      </c>
      <c r="F7" t="s">
        <v>37</v>
      </c>
      <c r="G7" t="s">
        <v>6</v>
      </c>
      <c r="H7" s="1">
        <f t="shared" si="0"/>
        <v>0.72</v>
      </c>
      <c r="I7">
        <v>36</v>
      </c>
      <c r="J7">
        <f t="shared" si="1"/>
        <v>14</v>
      </c>
      <c r="K7">
        <v>50</v>
      </c>
      <c r="L7" t="s">
        <v>4</v>
      </c>
      <c r="M7" t="s">
        <v>6</v>
      </c>
      <c r="N7" t="s">
        <v>7</v>
      </c>
      <c r="O7" t="s">
        <v>17</v>
      </c>
      <c r="P7" t="s">
        <v>27</v>
      </c>
      <c r="Q7" t="s">
        <v>44</v>
      </c>
    </row>
    <row r="8" spans="1:17" x14ac:dyDescent="0.35">
      <c r="A8" t="s">
        <v>21</v>
      </c>
      <c r="B8" t="s">
        <v>61</v>
      </c>
      <c r="C8">
        <v>2004</v>
      </c>
      <c r="D8" t="s">
        <v>50</v>
      </c>
      <c r="E8" t="s">
        <v>36</v>
      </c>
      <c r="F8" t="s">
        <v>37</v>
      </c>
      <c r="G8" t="s">
        <v>6</v>
      </c>
      <c r="H8" s="1">
        <f t="shared" si="0"/>
        <v>0.48888888888888887</v>
      </c>
      <c r="I8">
        <v>44</v>
      </c>
      <c r="J8">
        <f t="shared" si="1"/>
        <v>46</v>
      </c>
      <c r="K8">
        <v>90</v>
      </c>
      <c r="L8" t="s">
        <v>4</v>
      </c>
      <c r="M8" t="s">
        <v>6</v>
      </c>
      <c r="N8" t="s">
        <v>7</v>
      </c>
      <c r="O8" t="s">
        <v>17</v>
      </c>
      <c r="P8" t="s">
        <v>27</v>
      </c>
      <c r="Q8" t="s">
        <v>45</v>
      </c>
    </row>
    <row r="9" spans="1:17" x14ac:dyDescent="0.35">
      <c r="A9" t="s">
        <v>22</v>
      </c>
      <c r="B9" t="s">
        <v>62</v>
      </c>
      <c r="C9">
        <v>2007</v>
      </c>
      <c r="D9" t="s">
        <v>50</v>
      </c>
      <c r="E9" t="s">
        <v>36</v>
      </c>
      <c r="F9" t="s">
        <v>37</v>
      </c>
      <c r="G9" t="s">
        <v>6</v>
      </c>
      <c r="H9" s="1">
        <f t="shared" si="0"/>
        <v>2.7397260273972601E-2</v>
      </c>
      <c r="I9">
        <v>2</v>
      </c>
      <c r="J9">
        <f t="shared" si="1"/>
        <v>71</v>
      </c>
      <c r="K9">
        <v>73</v>
      </c>
      <c r="L9" t="s">
        <v>4</v>
      </c>
      <c r="M9" t="s">
        <v>6</v>
      </c>
      <c r="N9" t="s">
        <v>38</v>
      </c>
      <c r="O9" t="s">
        <v>16</v>
      </c>
      <c r="P9" t="s">
        <v>27</v>
      </c>
      <c r="Q9" t="s">
        <v>45</v>
      </c>
    </row>
    <row r="10" spans="1:17" x14ac:dyDescent="0.35">
      <c r="A10" t="s">
        <v>23</v>
      </c>
      <c r="B10" t="s">
        <v>57</v>
      </c>
      <c r="C10">
        <v>2016</v>
      </c>
      <c r="D10" t="s">
        <v>50</v>
      </c>
      <c r="E10" t="s">
        <v>24</v>
      </c>
      <c r="F10" t="s">
        <v>4</v>
      </c>
      <c r="G10" t="s">
        <v>4</v>
      </c>
      <c r="H10" s="1">
        <f t="shared" si="0"/>
        <v>0</v>
      </c>
      <c r="I10">
        <v>0</v>
      </c>
      <c r="J10">
        <f t="shared" si="1"/>
        <v>28</v>
      </c>
      <c r="K10">
        <v>28</v>
      </c>
      <c r="L10" t="s">
        <v>4</v>
      </c>
      <c r="M10" t="s">
        <v>6</v>
      </c>
      <c r="N10" t="s">
        <v>31</v>
      </c>
      <c r="O10" t="s">
        <v>16</v>
      </c>
      <c r="P10" t="s">
        <v>27</v>
      </c>
      <c r="Q10" t="s">
        <v>45</v>
      </c>
    </row>
    <row r="11" spans="1:17" x14ac:dyDescent="0.35">
      <c r="A11" t="s">
        <v>25</v>
      </c>
      <c r="B11" t="s">
        <v>57</v>
      </c>
      <c r="C11">
        <v>2021</v>
      </c>
      <c r="D11" t="s">
        <v>50</v>
      </c>
      <c r="E11" t="s">
        <v>24</v>
      </c>
      <c r="F11" t="s">
        <v>4</v>
      </c>
      <c r="G11" t="s">
        <v>4</v>
      </c>
      <c r="H11" s="1">
        <f t="shared" si="0"/>
        <v>0</v>
      </c>
      <c r="I11">
        <v>0</v>
      </c>
      <c r="J11">
        <f t="shared" si="1"/>
        <v>168</v>
      </c>
      <c r="K11">
        <v>168</v>
      </c>
      <c r="L11" t="s">
        <v>6</v>
      </c>
      <c r="M11" t="s">
        <v>4</v>
      </c>
      <c r="N11" t="s">
        <v>7</v>
      </c>
      <c r="O11" t="s">
        <v>17</v>
      </c>
      <c r="P11" t="s">
        <v>27</v>
      </c>
      <c r="Q11" t="s">
        <v>44</v>
      </c>
    </row>
    <row r="12" spans="1:17" x14ac:dyDescent="0.35">
      <c r="A12" t="s">
        <v>34</v>
      </c>
      <c r="B12" t="s">
        <v>63</v>
      </c>
      <c r="C12">
        <v>2021</v>
      </c>
      <c r="D12" t="s">
        <v>50</v>
      </c>
      <c r="E12" t="s">
        <v>36</v>
      </c>
      <c r="F12" t="s">
        <v>37</v>
      </c>
      <c r="G12" t="s">
        <v>4</v>
      </c>
      <c r="H12" s="1">
        <f t="shared" si="0"/>
        <v>0</v>
      </c>
      <c r="I12">
        <v>0</v>
      </c>
      <c r="J12">
        <f t="shared" si="1"/>
        <v>100</v>
      </c>
      <c r="K12">
        <v>100</v>
      </c>
      <c r="L12" t="s">
        <v>6</v>
      </c>
      <c r="M12" t="s">
        <v>4</v>
      </c>
      <c r="N12" t="s">
        <v>32</v>
      </c>
      <c r="O12" t="s">
        <v>17</v>
      </c>
      <c r="P12" t="s">
        <v>27</v>
      </c>
      <c r="Q12" t="s">
        <v>46</v>
      </c>
    </row>
    <row r="13" spans="1:17" x14ac:dyDescent="0.35">
      <c r="A13" t="s">
        <v>33</v>
      </c>
      <c r="B13" t="s">
        <v>64</v>
      </c>
      <c r="C13">
        <v>2022</v>
      </c>
      <c r="D13" t="s">
        <v>50</v>
      </c>
      <c r="E13" t="s">
        <v>36</v>
      </c>
      <c r="F13" t="s">
        <v>37</v>
      </c>
      <c r="G13" t="s">
        <v>4</v>
      </c>
      <c r="H13" s="1">
        <f t="shared" si="0"/>
        <v>0</v>
      </c>
      <c r="I13">
        <v>0</v>
      </c>
      <c r="J13">
        <f t="shared" si="1"/>
        <v>91</v>
      </c>
      <c r="K13">
        <v>91</v>
      </c>
      <c r="L13" t="s">
        <v>6</v>
      </c>
      <c r="M13" t="s">
        <v>4</v>
      </c>
      <c r="N13" t="s">
        <v>39</v>
      </c>
      <c r="O13" t="s">
        <v>17</v>
      </c>
      <c r="P13" t="s">
        <v>27</v>
      </c>
      <c r="Q13" t="s">
        <v>46</v>
      </c>
    </row>
    <row r="14" spans="1:17" x14ac:dyDescent="0.35">
      <c r="A14" t="s">
        <v>35</v>
      </c>
      <c r="B14" t="s">
        <v>61</v>
      </c>
      <c r="C14">
        <v>2010</v>
      </c>
      <c r="D14" t="s">
        <v>50</v>
      </c>
      <c r="E14" t="s">
        <v>24</v>
      </c>
      <c r="F14" t="s">
        <v>37</v>
      </c>
      <c r="G14" t="s">
        <v>6</v>
      </c>
      <c r="H14" s="1">
        <f t="shared" si="0"/>
        <v>1.6042780748663103E-2</v>
      </c>
      <c r="I14">
        <v>3</v>
      </c>
      <c r="J14">
        <f t="shared" si="1"/>
        <v>184</v>
      </c>
      <c r="K14">
        <v>187</v>
      </c>
      <c r="L14" t="s">
        <v>4</v>
      </c>
      <c r="M14" t="s">
        <v>6</v>
      </c>
      <c r="N14" t="s">
        <v>38</v>
      </c>
      <c r="O14" t="s">
        <v>16</v>
      </c>
      <c r="P14" t="s">
        <v>27</v>
      </c>
      <c r="Q14" t="s">
        <v>45</v>
      </c>
    </row>
    <row r="15" spans="1:17" x14ac:dyDescent="0.35">
      <c r="A15" t="s">
        <v>48</v>
      </c>
      <c r="B15" t="s">
        <v>57</v>
      </c>
      <c r="C15">
        <v>2010</v>
      </c>
      <c r="D15" t="s">
        <v>51</v>
      </c>
      <c r="E15" t="s">
        <v>36</v>
      </c>
      <c r="F15" t="s">
        <v>37</v>
      </c>
      <c r="G15" t="s">
        <v>6</v>
      </c>
      <c r="H15" s="1">
        <f>I15/K15</f>
        <v>0.10169491525423729</v>
      </c>
      <c r="I15">
        <v>12</v>
      </c>
      <c r="J15">
        <v>106</v>
      </c>
      <c r="K15">
        <v>118</v>
      </c>
      <c r="L15" t="s">
        <v>4</v>
      </c>
      <c r="M15" t="s">
        <v>6</v>
      </c>
      <c r="N15" t="s">
        <v>39</v>
      </c>
      <c r="O15" t="s">
        <v>52</v>
      </c>
      <c r="P15" t="s">
        <v>27</v>
      </c>
      <c r="Q15"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 updated</vt:lpstr>
      <vt:lpstr>Notes</vt:lpstr>
      <vt:lpstr>Data - original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Manvell</dc:creator>
  <cp:lastModifiedBy>Joseph Harrison</cp:lastModifiedBy>
  <dcterms:created xsi:type="dcterms:W3CDTF">2023-01-04T15:53:10Z</dcterms:created>
  <dcterms:modified xsi:type="dcterms:W3CDTF">2026-07-27T13:25:06Z</dcterms:modified>
</cp:coreProperties>
</file>