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Y:\AG_Held_read_only\1_Group_PCR\Projects\Genotyping Mansonella spp\Publication\Submission\5-Parasite&amp;Vector\Reviewers\"/>
    </mc:Choice>
  </mc:AlternateContent>
  <xr:revisionPtr revIDLastSave="0" documentId="13_ncr:1_{DF53BF5C-B98B-4FF3-868B-A170D8A21DA9}" xr6:coauthVersionLast="47" xr6:coauthVersionMax="47" xr10:uidLastSave="{00000000-0000-0000-0000-000000000000}"/>
  <bookViews>
    <workbookView xWindow="13020" yWindow="-15870" windowWidth="25440" windowHeight="15270" tabRatio="908" firstSheet="2" activeTab="10" xr2:uid="{C30A81BD-78EF-4229-B520-923C770F6B40}"/>
  </bookViews>
  <sheets>
    <sheet name="Additional table 1" sheetId="16" r:id="rId1"/>
    <sheet name="Additional table 2" sheetId="19" r:id="rId2"/>
    <sheet name="Additional table 3" sheetId="14" r:id="rId3"/>
    <sheet name="Additional table 4" sheetId="18" r:id="rId4"/>
    <sheet name="Additional table 5" sheetId="13" r:id="rId5"/>
    <sheet name="Additional table 6" sheetId="17" r:id="rId6"/>
    <sheet name="Additional table 7" sheetId="1" r:id="rId7"/>
    <sheet name="Additional table 8" sheetId="12" r:id="rId8"/>
    <sheet name="Additional table 9" sheetId="10" r:id="rId9"/>
    <sheet name="Additional table 10" sheetId="9" r:id="rId10"/>
    <sheet name="Additional table 11" sheetId="2" r:id="rId11"/>
    <sheet name="Additional table 12" sheetId="4" r:id="rId12"/>
    <sheet name="Additional table 13" sheetId="8" r:id="rId13"/>
    <sheet name="Additional table 14" sheetId="3" r:id="rId14"/>
  </sheets>
  <definedNames>
    <definedName name="_Ref168316096" localSheetId="1">'Additional table 2'!$A$2</definedName>
    <definedName name="_Ref168316832" localSheetId="2">'Additional table 3'!#REF!</definedName>
    <definedName name="_Ref168587599" localSheetId="0">'Additional table 1'!$A$1</definedName>
    <definedName name="_Ref169076185" localSheetId="5">'Additional table 6'!$A$2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3" l="1"/>
  <c r="H9" i="13"/>
  <c r="H4" i="13"/>
  <c r="E6" i="13"/>
  <c r="E7" i="13"/>
  <c r="E8" i="13"/>
  <c r="C42" i="8"/>
  <c r="H77" i="13" l="1"/>
  <c r="H78" i="13"/>
  <c r="H79" i="13"/>
  <c r="H80" i="13"/>
  <c r="H81" i="13"/>
  <c r="H82" i="13"/>
  <c r="H83" i="13"/>
  <c r="H84" i="13"/>
  <c r="H85" i="13"/>
  <c r="H86" i="13"/>
  <c r="H87" i="13"/>
  <c r="H29" i="13"/>
  <c r="H36" i="13"/>
  <c r="H74" i="13"/>
  <c r="H10" i="13"/>
  <c r="H11" i="13"/>
  <c r="H12" i="13"/>
  <c r="H13" i="13"/>
  <c r="H88" i="13"/>
  <c r="H90" i="13"/>
  <c r="H91" i="13"/>
  <c r="H92" i="13"/>
  <c r="H93" i="13"/>
  <c r="H94" i="13"/>
  <c r="H95" i="13"/>
  <c r="H96" i="13"/>
  <c r="H76" i="13"/>
  <c r="E77" i="13"/>
  <c r="E78" i="13"/>
  <c r="E79" i="13"/>
  <c r="E80" i="13"/>
  <c r="E81" i="13"/>
  <c r="E82" i="13"/>
  <c r="E83" i="13"/>
  <c r="E84" i="13"/>
  <c r="E85" i="13"/>
  <c r="E86" i="13"/>
  <c r="E87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10" i="13"/>
  <c r="E11" i="13"/>
  <c r="E12" i="13"/>
  <c r="E13" i="13"/>
  <c r="E14" i="13"/>
  <c r="E88" i="13"/>
  <c r="E89" i="13"/>
  <c r="E90" i="13"/>
  <c r="E91" i="13"/>
  <c r="E92" i="13"/>
  <c r="E93" i="13"/>
  <c r="E94" i="13"/>
  <c r="E95" i="13"/>
  <c r="E96" i="13"/>
  <c r="E76" i="13"/>
  <c r="C43" i="8"/>
  <c r="M37" i="8"/>
  <c r="L37" i="8"/>
  <c r="K37" i="8"/>
  <c r="J37" i="8"/>
  <c r="I37" i="8"/>
  <c r="H37" i="8"/>
  <c r="G37" i="8"/>
  <c r="F37" i="8"/>
  <c r="E37" i="8"/>
  <c r="D37" i="8"/>
  <c r="C37" i="8"/>
  <c r="B37" i="8"/>
  <c r="L36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J34" i="8"/>
  <c r="I34" i="8"/>
  <c r="H34" i="8"/>
  <c r="G34" i="8"/>
  <c r="F34" i="8"/>
  <c r="E34" i="8"/>
  <c r="D34" i="8"/>
  <c r="C34" i="8"/>
  <c r="B34" i="8"/>
  <c r="I33" i="8"/>
  <c r="H33" i="8"/>
  <c r="G33" i="8"/>
  <c r="F33" i="8"/>
  <c r="E33" i="8"/>
  <c r="D33" i="8"/>
  <c r="C33" i="8"/>
  <c r="B33" i="8"/>
  <c r="H32" i="8"/>
  <c r="G32" i="8"/>
  <c r="F32" i="8"/>
  <c r="E32" i="8"/>
  <c r="D32" i="8"/>
  <c r="C32" i="8"/>
  <c r="B32" i="8"/>
  <c r="G31" i="8"/>
  <c r="F31" i="8"/>
  <c r="E31" i="8"/>
  <c r="D31" i="8"/>
  <c r="C31" i="8"/>
  <c r="B31" i="8"/>
  <c r="F30" i="8"/>
  <c r="B48" i="8" s="1"/>
  <c r="E30" i="8"/>
  <c r="D30" i="8"/>
  <c r="C30" i="8"/>
  <c r="B30" i="8"/>
  <c r="X29" i="8"/>
  <c r="W29" i="8"/>
  <c r="V29" i="8"/>
  <c r="U29" i="8"/>
  <c r="E29" i="8"/>
  <c r="D29" i="8"/>
  <c r="C29" i="8"/>
  <c r="B29" i="8"/>
  <c r="W28" i="8"/>
  <c r="V28" i="8"/>
  <c r="U28" i="8"/>
  <c r="D28" i="8"/>
  <c r="C28" i="8"/>
  <c r="B28" i="8"/>
  <c r="V27" i="8"/>
  <c r="U27" i="8"/>
  <c r="C27" i="8"/>
  <c r="B27" i="8"/>
  <c r="U26" i="8"/>
  <c r="Q26" i="8"/>
  <c r="B26" i="8"/>
  <c r="D42" i="8" l="1"/>
  <c r="B42" i="8"/>
  <c r="B45" i="8"/>
  <c r="B47" i="8"/>
  <c r="B43" i="8"/>
  <c r="D43" i="8"/>
  <c r="B44" i="8"/>
  <c r="B46" i="8"/>
  <c r="C5" i="3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C17" i="3"/>
  <c r="C16" i="3"/>
  <c r="C15" i="3"/>
  <c r="C14" i="3"/>
  <c r="C13" i="3"/>
  <c r="C12" i="3"/>
  <c r="C11" i="3"/>
  <c r="K9" i="3"/>
  <c r="C10" i="3"/>
  <c r="K8" i="3"/>
  <c r="C9" i="3"/>
  <c r="K7" i="3"/>
  <c r="C8" i="3"/>
  <c r="C7" i="3"/>
  <c r="K6" i="3"/>
  <c r="C6" i="3"/>
  <c r="K5" i="3"/>
</calcChain>
</file>

<file path=xl/sharedStrings.xml><?xml version="1.0" encoding="utf-8"?>
<sst xmlns="http://schemas.openxmlformats.org/spreadsheetml/2006/main" count="4984" uniqueCount="1074">
  <si>
    <t>CDS position</t>
  </si>
  <si>
    <t>M. perstans</t>
  </si>
  <si>
    <t xml:space="preserve">A </t>
  </si>
  <si>
    <t>G</t>
  </si>
  <si>
    <t>2,530</t>
  </si>
  <si>
    <t>T</t>
  </si>
  <si>
    <t>C</t>
  </si>
  <si>
    <t>A</t>
  </si>
  <si>
    <t>A (9/10) or G (1/10)</t>
  </si>
  <si>
    <t xml:space="preserve">T </t>
  </si>
  <si>
    <t>2,680</t>
  </si>
  <si>
    <t xml:space="preserve">A (9/10) or T (1/10) </t>
  </si>
  <si>
    <t>T (4/10), A (4/10) or C (1/10)</t>
  </si>
  <si>
    <t>2,770</t>
  </si>
  <si>
    <t xml:space="preserve">G </t>
  </si>
  <si>
    <t>2,860</t>
  </si>
  <si>
    <t>G (9/10) or A (1/10)</t>
  </si>
  <si>
    <t>2,950</t>
  </si>
  <si>
    <t>3,040</t>
  </si>
  <si>
    <t>A (7/8) or G (1/8)</t>
  </si>
  <si>
    <t>-</t>
  </si>
  <si>
    <t>Insertion T</t>
  </si>
  <si>
    <t>7,510</t>
  </si>
  <si>
    <t xml:space="preserve">C </t>
  </si>
  <si>
    <t xml:space="preserve">Insertion A </t>
  </si>
  <si>
    <t>Deletion</t>
  </si>
  <si>
    <t>7,740</t>
  </si>
  <si>
    <t>AT</t>
  </si>
  <si>
    <t>CDS-positions refer to the reference sequence OQ633017</t>
  </si>
  <si>
    <t>cox1 gene</t>
  </si>
  <si>
    <t>CDS-positions refer to the reference sequence MN432520</t>
  </si>
  <si>
    <t>CDS-positions refer to thereference sequence OQ633017</t>
  </si>
  <si>
    <t>12S rDNA gene</t>
  </si>
  <si>
    <t>28S rDNA gene</t>
  </si>
  <si>
    <t>Deletion or G</t>
  </si>
  <si>
    <t>cox1 (619 bp)</t>
  </si>
  <si>
    <t>28S rDNA (519 bp)</t>
  </si>
  <si>
    <t>12S rDNA (393 bp)</t>
  </si>
  <si>
    <t>Genotype</t>
  </si>
  <si>
    <t>28S_Pe1</t>
  </si>
  <si>
    <t>12S_Pe2</t>
  </si>
  <si>
    <t>cox1_Pe3</t>
  </si>
  <si>
    <t>28S_De1</t>
  </si>
  <si>
    <t>no ref seq</t>
  </si>
  <si>
    <t>NA</t>
  </si>
  <si>
    <t>co1_Pe4</t>
  </si>
  <si>
    <t>12S_Mde1</t>
  </si>
  <si>
    <t>cox1_Pe5</t>
  </si>
  <si>
    <t>12S_Mde2</t>
  </si>
  <si>
    <t>cox1_Pe6</t>
  </si>
  <si>
    <t>12S_Mde3</t>
  </si>
  <si>
    <t>cox1_Pe7</t>
  </si>
  <si>
    <t>cox1_Pe8</t>
  </si>
  <si>
    <t>cox1_Pe9</t>
  </si>
  <si>
    <t>cox1_De1</t>
  </si>
  <si>
    <t>cox1_De2</t>
  </si>
  <si>
    <t>cox1_De3</t>
  </si>
  <si>
    <t>cox1_De4</t>
  </si>
  <si>
    <t>Genotype comprised of &gt;1 sample</t>
  </si>
  <si>
    <t>Genotype comprised of individual samples</t>
  </si>
  <si>
    <t>Number SNPs</t>
  </si>
  <si>
    <t>cox1_Pe1</t>
  </si>
  <si>
    <t>cox1_Pe2</t>
  </si>
  <si>
    <t>12S_Pe1</t>
  </si>
  <si>
    <t>Divergence in % to reference sequence</t>
  </si>
  <si>
    <t>Species</t>
  </si>
  <si>
    <t>Number of sequences from NCBI</t>
  </si>
  <si>
    <t>12S rDNA</t>
  </si>
  <si>
    <t>MN927160</t>
  </si>
  <si>
    <t>OQ633018</t>
  </si>
  <si>
    <t>OQ633019</t>
  </si>
  <si>
    <t>LT623913</t>
  </si>
  <si>
    <t>MN927156</t>
  </si>
  <si>
    <t>MN927162</t>
  </si>
  <si>
    <t>MN927177</t>
  </si>
  <si>
    <t>MN927180</t>
  </si>
  <si>
    <t>M. sp. "DEUX"</t>
  </si>
  <si>
    <t>MN927142; MN927145; MN927146; MN927147; MN927149; MN927150; MN927151; MN927152; MN927153; MN927154; MN927158; MN927161; MN927164; MN927165; MN927166; MN927167; MN927168; MN927169; MN927174</t>
  </si>
  <si>
    <t>MN927157</t>
  </si>
  <si>
    <t>OQ633020</t>
  </si>
  <si>
    <t>OQ633020; OQ633021</t>
  </si>
  <si>
    <t>MN927141</t>
  </si>
  <si>
    <t>MN927141; MN927163</t>
  </si>
  <si>
    <t>MN927143</t>
  </si>
  <si>
    <t>MN927143; MN927144</t>
  </si>
  <si>
    <t>MN927148</t>
  </si>
  <si>
    <t>MN927159</t>
  </si>
  <si>
    <t>cox1</t>
  </si>
  <si>
    <t>KU215907; PQ525002; PQ525003; PQ525005; PQ525006; PQ525007; PQ525009; PQ525010</t>
  </si>
  <si>
    <t>cox1_Pe4</t>
  </si>
  <si>
    <t>OQ633017; OQ633018; OQ633019; MN890048; MN890104; PQ525011; PQ525012; PQ525247</t>
  </si>
  <si>
    <t>LT623909</t>
  </si>
  <si>
    <t>MT361687</t>
  </si>
  <si>
    <t>MN890049</t>
  </si>
  <si>
    <t>MN890050</t>
  </si>
  <si>
    <t>MN890051</t>
  </si>
  <si>
    <t>MN890052</t>
  </si>
  <si>
    <t>MN890053</t>
  </si>
  <si>
    <t>MN890054</t>
  </si>
  <si>
    <t>MN890078</t>
  </si>
  <si>
    <t>MN890100</t>
  </si>
  <si>
    <t>MN890100; PQ525004</t>
  </si>
  <si>
    <t>MN890101</t>
  </si>
  <si>
    <t>MN890106</t>
  </si>
  <si>
    <t>MN890107</t>
  </si>
  <si>
    <t>MN890111</t>
  </si>
  <si>
    <t>PQ525001</t>
  </si>
  <si>
    <t>OQ633020; OQ633021; MN890057; MN890058; MN890059; MN890061; MN890062; MN890064; MN890065; MN890067; MN890068; MN890069; MN890074; MN890076; MN890080; MN890082; MN890084; MN890096; MN890098; MN890099; MN890103; MN890108; MN890109; MN890110; MN890116; MN890118; MN890119; MN890120</t>
  </si>
  <si>
    <t>MN890105</t>
  </si>
  <si>
    <t>MN890055</t>
  </si>
  <si>
    <t>MN890056</t>
  </si>
  <si>
    <t>MN890060</t>
  </si>
  <si>
    <t>MN890063</t>
  </si>
  <si>
    <t>MN890066</t>
  </si>
  <si>
    <t>MN890075</t>
  </si>
  <si>
    <t>MN890081</t>
  </si>
  <si>
    <t>MN890081; MN890091</t>
  </si>
  <si>
    <t>MN890083</t>
  </si>
  <si>
    <t>MN890085</t>
  </si>
  <si>
    <t>MN890087</t>
  </si>
  <si>
    <t>MN890087; MN890092</t>
  </si>
  <si>
    <t>MN890089</t>
  </si>
  <si>
    <t>MN890095</t>
  </si>
  <si>
    <t>MN890097</t>
  </si>
  <si>
    <t>MN890102</t>
  </si>
  <si>
    <t>MN890113</t>
  </si>
  <si>
    <t>MN890115</t>
  </si>
  <si>
    <t>MN890121</t>
  </si>
  <si>
    <t>28S rDNA</t>
  </si>
  <si>
    <t>MN432520</t>
  </si>
  <si>
    <t>Number of sequences generated within this study</t>
  </si>
  <si>
    <t>Filaria latala</t>
  </si>
  <si>
    <t>KP760186</t>
  </si>
  <si>
    <t>KP760377</t>
  </si>
  <si>
    <t>KP760332</t>
  </si>
  <si>
    <t>KY990015</t>
  </si>
  <si>
    <t>KY828979</t>
  </si>
  <si>
    <t>KX265048</t>
  </si>
  <si>
    <t>MG188680</t>
  </si>
  <si>
    <t>NC_001861</t>
  </si>
  <si>
    <t>KX181289</t>
  </si>
  <si>
    <t>AF538716</t>
  </si>
  <si>
    <t>KP760362</t>
  </si>
  <si>
    <t>AJ544843</t>
  </si>
  <si>
    <t>HQ186250</t>
  </si>
  <si>
    <t>KP760386</t>
  </si>
  <si>
    <t>AJ544845</t>
  </si>
  <si>
    <t>KY434309</t>
  </si>
  <si>
    <t>AM779802</t>
  </si>
  <si>
    <t>KP760195</t>
  </si>
  <si>
    <t>MN432519</t>
  </si>
  <si>
    <t>NC_082197</t>
  </si>
  <si>
    <t>OQ633022</t>
  </si>
  <si>
    <t>OQ633021</t>
  </si>
  <si>
    <t>MN927142</t>
  </si>
  <si>
    <t>MN890057</t>
  </si>
  <si>
    <t>MN890058</t>
  </si>
  <si>
    <t>MN927144</t>
  </si>
  <si>
    <t>MN890059</t>
  </si>
  <si>
    <t>MN927145</t>
  </si>
  <si>
    <t>MN927146</t>
  </si>
  <si>
    <t>MN890061</t>
  </si>
  <si>
    <t>MN927147</t>
  </si>
  <si>
    <t>MN890062</t>
  </si>
  <si>
    <t>MN927149</t>
  </si>
  <si>
    <t>MN890064</t>
  </si>
  <si>
    <t>MN927150</t>
  </si>
  <si>
    <t>MN890065</t>
  </si>
  <si>
    <t>MN927151</t>
  </si>
  <si>
    <t>MN927152</t>
  </si>
  <si>
    <t>MN890067</t>
  </si>
  <si>
    <t>MN927153</t>
  </si>
  <si>
    <t>MN890068</t>
  </si>
  <si>
    <t>MN927154</t>
  </si>
  <si>
    <t>MN890069</t>
  </si>
  <si>
    <t>MN890074</t>
  </si>
  <si>
    <t>MN927158</t>
  </si>
  <si>
    <t>MN890076</t>
  </si>
  <si>
    <t>MN927161</t>
  </si>
  <si>
    <t>MN890080</t>
  </si>
  <si>
    <t>MN927163</t>
  </si>
  <si>
    <t>MN890091</t>
  </si>
  <si>
    <t>MN927164</t>
  </si>
  <si>
    <t>MN890082</t>
  </si>
  <si>
    <t>MN927165</t>
  </si>
  <si>
    <t>MN927166</t>
  </si>
  <si>
    <t>MN890084</t>
  </si>
  <si>
    <t>MN927167</t>
  </si>
  <si>
    <t>MN927168</t>
  </si>
  <si>
    <t>MN890092</t>
  </si>
  <si>
    <t>MN927169</t>
  </si>
  <si>
    <t>MN927174</t>
  </si>
  <si>
    <t>MN890096</t>
  </si>
  <si>
    <t>MN890098</t>
  </si>
  <si>
    <t>MN890099</t>
  </si>
  <si>
    <t>MN890103</t>
  </si>
  <si>
    <t>MN890108</t>
  </si>
  <si>
    <t>MN890109</t>
  </si>
  <si>
    <t>MN890110</t>
  </si>
  <si>
    <t>MN890116</t>
  </si>
  <si>
    <t>MN890118</t>
  </si>
  <si>
    <t>MN890119</t>
  </si>
  <si>
    <t>MN890120</t>
  </si>
  <si>
    <t>OQ633017</t>
  </si>
  <si>
    <t>KU215907</t>
  </si>
  <si>
    <t>MN927138</t>
  </si>
  <si>
    <t>MN890048</t>
  </si>
  <si>
    <t>MN927139</t>
  </si>
  <si>
    <t>MN927140</t>
  </si>
  <si>
    <t>MN927170</t>
  </si>
  <si>
    <t>MN927171</t>
  </si>
  <si>
    <t>MN927172</t>
  </si>
  <si>
    <t>PQ525004</t>
  </si>
  <si>
    <t>MN927173</t>
  </si>
  <si>
    <t>MN927175</t>
  </si>
  <si>
    <t>MN890104</t>
  </si>
  <si>
    <t>MN927176</t>
  </si>
  <si>
    <t>MN927178</t>
  </si>
  <si>
    <t>MN927179</t>
  </si>
  <si>
    <t>PQ525002</t>
  </si>
  <si>
    <t>PQ525003</t>
  </si>
  <si>
    <t>PQ525005</t>
  </si>
  <si>
    <t>PQ525006</t>
  </si>
  <si>
    <t>PQ525007</t>
  </si>
  <si>
    <t>PQ525009</t>
  </si>
  <si>
    <t>PQ525010</t>
  </si>
  <si>
    <t>PQ525011</t>
  </si>
  <si>
    <t>PQ525012</t>
  </si>
  <si>
    <t>PQ525247</t>
  </si>
  <si>
    <t>Dirofilaria immitis</t>
  </si>
  <si>
    <t>Dirofilaria repens</t>
  </si>
  <si>
    <t>Onchocerca lupi</t>
  </si>
  <si>
    <t>Onchocerca fasciata</t>
  </si>
  <si>
    <t>Onchocerca volvulus</t>
  </si>
  <si>
    <t>Onchocercaochengi</t>
  </si>
  <si>
    <t>Brugia malayi</t>
  </si>
  <si>
    <t>Loa loa</t>
  </si>
  <si>
    <t>Mansonella dunni</t>
  </si>
  <si>
    <t>Mansonella perforata</t>
  </si>
  <si>
    <t>Mansonella ozzardi</t>
  </si>
  <si>
    <t>"Mansonella cermeli"</t>
  </si>
  <si>
    <t>Mansonella sp. "DEUX"</t>
  </si>
  <si>
    <t>Mansonella perstans</t>
  </si>
  <si>
    <t>cox1 accession number</t>
  </si>
  <si>
    <t>28S rDNA accession number</t>
  </si>
  <si>
    <t>12S rDNA accession number</t>
  </si>
  <si>
    <t>Species name</t>
  </si>
  <si>
    <t>Total number of sequences from this genotype</t>
  </si>
  <si>
    <t>Accession numbers of sequences supporting this genotype</t>
  </si>
  <si>
    <t>Marker gene</t>
  </si>
  <si>
    <t>M._perstans_LT623909</t>
  </si>
  <si>
    <t>M._perstans_MN890049</t>
  </si>
  <si>
    <t>M._perstans_MN890050</t>
  </si>
  <si>
    <t>M._perstans_MN890051</t>
  </si>
  <si>
    <t>M._perstans_MN890052</t>
  </si>
  <si>
    <t>M._perstans_MN890053</t>
  </si>
  <si>
    <t>M._perstans_MN890054</t>
  </si>
  <si>
    <t>M._perstans_MN890078</t>
  </si>
  <si>
    <t>M._perstans_MN890100</t>
  </si>
  <si>
    <t>M._perstans_MN890101</t>
  </si>
  <si>
    <t>M._perstans_MN890106</t>
  </si>
  <si>
    <t>M._perstans_MN890107</t>
  </si>
  <si>
    <t>M._perstans_MN890111</t>
  </si>
  <si>
    <t>M._perstans_MT361687</t>
  </si>
  <si>
    <t>M._perstans_PQ525001</t>
  </si>
  <si>
    <t>M._sp._DEUX_MN890055</t>
  </si>
  <si>
    <t>M._sp._DEUX_MN890056</t>
  </si>
  <si>
    <t>M._sp._DEUX_MN890060</t>
  </si>
  <si>
    <t>M._sp._DEUX_MN890063</t>
  </si>
  <si>
    <t>M._sp._DEUX_MN890066</t>
  </si>
  <si>
    <t>M._sp._DEUX_MN890075</t>
  </si>
  <si>
    <t>M._sp._DEUX_MN890081</t>
  </si>
  <si>
    <t>M._sp._DEUX_MN890083</t>
  </si>
  <si>
    <t>M._sp._DEUX_MN890085</t>
  </si>
  <si>
    <t>M._sp._DEUX_MN890087</t>
  </si>
  <si>
    <t>M._sp._DEUX_MN890089</t>
  </si>
  <si>
    <t>M._sp._DEUX_MN890095</t>
  </si>
  <si>
    <t>M._sp._DEUX_MN890097</t>
  </si>
  <si>
    <t>M._sp._DEUX_MN890102</t>
  </si>
  <si>
    <t>M._sp._DEUX_MN890113</t>
  </si>
  <si>
    <t>M._sp._DEUX_MN890115</t>
  </si>
  <si>
    <t>M._sp._DEUX_MN890121</t>
  </si>
  <si>
    <t>12S_De1</t>
  </si>
  <si>
    <t>12S_De2</t>
  </si>
  <si>
    <t>12S_De3</t>
  </si>
  <si>
    <t>M._perstans_LT623913</t>
  </si>
  <si>
    <t>M._perstans_MN927156</t>
  </si>
  <si>
    <t>M._perstans_MN927162</t>
  </si>
  <si>
    <t>M._perstans_MN927177</t>
  </si>
  <si>
    <t>M._perstans_MN927180</t>
  </si>
  <si>
    <t>M._perstans_OQ633018</t>
  </si>
  <si>
    <t>M._perstans_OQ633019</t>
  </si>
  <si>
    <t>M._sp._DEUX_MN927141</t>
  </si>
  <si>
    <t>M._sp._DEUX_MN927143</t>
  </si>
  <si>
    <t>M._sp._DEUX_MN927148</t>
  </si>
  <si>
    <t>M._sp._DEUX_MN927159</t>
  </si>
  <si>
    <t>M._sp._DEUX_OQ633020</t>
  </si>
  <si>
    <t>Percent identity</t>
  </si>
  <si>
    <t>Intra- and Interspecific identity (100 - percent identity)</t>
  </si>
  <si>
    <t>maximum interspecific identity</t>
  </si>
  <si>
    <t>minimum interspecific identity</t>
  </si>
  <si>
    <t>maximum intraspecific identity genotypes from Togo vs. Gabon</t>
  </si>
  <si>
    <t>minimum intraspecific identity genotypes from Togo vs. Gabon</t>
  </si>
  <si>
    <t>maximum intraspecific identity M. perstans genotypes from Gabon</t>
  </si>
  <si>
    <t>minimum intraspecific identity M. perstans genotypes from Gabon</t>
  </si>
  <si>
    <t>Wuchereria bancrofti</t>
  </si>
  <si>
    <t>NC_016186</t>
  </si>
  <si>
    <t>OQ633017; MT361687; MN927138; MN927139; MN927140; MN927170; MN927171; MN927172; MN927173; MN927175; MN927176; MN927178; MN927179; MN927160</t>
  </si>
  <si>
    <t>100.00</t>
  </si>
  <si>
    <t>99.74</t>
  </si>
  <si>
    <t>99.23</t>
  </si>
  <si>
    <t>95.65</t>
  </si>
  <si>
    <t>96.42</t>
  </si>
  <si>
    <t>96.16</t>
  </si>
  <si>
    <t>96.68</t>
  </si>
  <si>
    <t>97.53</t>
  </si>
  <si>
    <t>97.34</t>
  </si>
  <si>
    <t>96.20</t>
  </si>
  <si>
    <t>96.95</t>
  </si>
  <si>
    <t>97.72</t>
  </si>
  <si>
    <t>98.10</t>
  </si>
  <si>
    <t>99.14</t>
  </si>
  <si>
    <t>96.32</t>
  </si>
  <si>
    <t>92.88</t>
  </si>
  <si>
    <t>90.98</t>
  </si>
  <si>
    <t>87.02</t>
  </si>
  <si>
    <t>86.77</t>
  </si>
  <si>
    <t>85.03</t>
  </si>
  <si>
    <t>84.34</t>
  </si>
  <si>
    <t>84.60</t>
  </si>
  <si>
    <t>87.66</t>
  </si>
  <si>
    <t>83.50</t>
  </si>
  <si>
    <t>74.35</t>
  </si>
  <si>
    <t>99.49</t>
  </si>
  <si>
    <t>98.98</t>
  </si>
  <si>
    <t>95.40</t>
  </si>
  <si>
    <t>95.91</t>
  </si>
  <si>
    <t>97.12</t>
  </si>
  <si>
    <t>96.96</t>
  </si>
  <si>
    <t>95.82</t>
  </si>
  <si>
    <t>96.56</t>
  </si>
  <si>
    <t>99.62</t>
  </si>
  <si>
    <t>98.71</t>
  </si>
  <si>
    <t>96.05</t>
  </si>
  <si>
    <t>93.35</t>
  </si>
  <si>
    <t>90.79</t>
  </si>
  <si>
    <t>87.53</t>
  </si>
  <si>
    <t>87.01</t>
  </si>
  <si>
    <t>86.01</t>
  </si>
  <si>
    <t>85.57</t>
  </si>
  <si>
    <t>85.82</t>
  </si>
  <si>
    <t>88.17</t>
  </si>
  <si>
    <t>84.20</t>
  </si>
  <si>
    <t>74.08</t>
  </si>
  <si>
    <t>92.84</t>
  </si>
  <si>
    <t>87.27</t>
  </si>
  <si>
    <t>86.75</t>
  </si>
  <si>
    <t>85.49</t>
  </si>
  <si>
    <t>85.05</t>
  </si>
  <si>
    <t>85.31</t>
  </si>
  <si>
    <t>83.68</t>
  </si>
  <si>
    <t>92.33</t>
  </si>
  <si>
    <t>90.28</t>
  </si>
  <si>
    <t>86.49</t>
  </si>
  <si>
    <t>85.23</t>
  </si>
  <si>
    <t>84.79</t>
  </si>
  <si>
    <t>87.15</t>
  </si>
  <si>
    <t>83.42</t>
  </si>
  <si>
    <t>73.82</t>
  </si>
  <si>
    <t>98.22</t>
  </si>
  <si>
    <t>97.97</t>
  </si>
  <si>
    <t>98.48</t>
  </si>
  <si>
    <t>95.93</t>
  </si>
  <si>
    <t>96.99</t>
  </si>
  <si>
    <t>98.50</t>
  </si>
  <si>
    <t>99.25</t>
  </si>
  <si>
    <t>95.85</t>
  </si>
  <si>
    <t>95.47</t>
  </si>
  <si>
    <t>96.23</t>
  </si>
  <si>
    <t>95.73</t>
  </si>
  <si>
    <t>97.13</t>
  </si>
  <si>
    <t>89.54</t>
  </si>
  <si>
    <t>86.56</t>
  </si>
  <si>
    <t>84.36</t>
  </si>
  <si>
    <t>84.87</t>
  </si>
  <si>
    <t>86.92</t>
  </si>
  <si>
    <t>84.54</t>
  </si>
  <si>
    <t>73.96</t>
  </si>
  <si>
    <t>99.24</t>
  </si>
  <si>
    <t>96.75</t>
  </si>
  <si>
    <t>97.37</t>
  </si>
  <si>
    <t>98.87</t>
  </si>
  <si>
    <t>96.60</t>
  </si>
  <si>
    <t>96.58</t>
  </si>
  <si>
    <t>98.17</t>
  </si>
  <si>
    <t>91.56</t>
  </si>
  <si>
    <t>89.80</t>
  </si>
  <si>
    <t>87.34</t>
  </si>
  <si>
    <t>87.08</t>
  </si>
  <si>
    <t>85.38</t>
  </si>
  <si>
    <t>85.90</t>
  </si>
  <si>
    <t>86.67</t>
  </si>
  <si>
    <t>74.48</t>
  </si>
  <si>
    <t>97.65</t>
  </si>
  <si>
    <t>91.82</t>
  </si>
  <si>
    <t>90.56</t>
  </si>
  <si>
    <t>86.82</t>
  </si>
  <si>
    <t>87.60</t>
  </si>
  <si>
    <t>87.18</t>
  </si>
  <si>
    <t>75.00</t>
  </si>
  <si>
    <t>97.74</t>
  </si>
  <si>
    <t>96.98</t>
  </si>
  <si>
    <t>97.91</t>
  </si>
  <si>
    <t>90.05</t>
  </si>
  <si>
    <t>96.73</t>
  </si>
  <si>
    <t>97.55</t>
  </si>
  <si>
    <t>95.51</t>
  </si>
  <si>
    <t>95.92</t>
  </si>
  <si>
    <t>96.15</t>
  </si>
  <si>
    <t>93.83</t>
  </si>
  <si>
    <t>91.80</t>
  </si>
  <si>
    <t>90.87</t>
  </si>
  <si>
    <t>90.04</t>
  </si>
  <si>
    <t>88.43</t>
  </si>
  <si>
    <t>88.48</t>
  </si>
  <si>
    <t>88.84</t>
  </si>
  <si>
    <t>88.07</t>
  </si>
  <si>
    <t>76.13</t>
  </si>
  <si>
    <t>96.62</t>
  </si>
  <si>
    <t>93.92</t>
  </si>
  <si>
    <t>90.91</t>
  </si>
  <si>
    <t>88.89</t>
  </si>
  <si>
    <t>87.74</t>
  </si>
  <si>
    <t>85.55</t>
  </si>
  <si>
    <t>85.93</t>
  </si>
  <si>
    <t>88.93</t>
  </si>
  <si>
    <t>74.52</t>
  </si>
  <si>
    <t>94.30</t>
  </si>
  <si>
    <t>89.27</t>
  </si>
  <si>
    <t>88.12</t>
  </si>
  <si>
    <t>87.40</t>
  </si>
  <si>
    <t>86.31</t>
  </si>
  <si>
    <t>87.07</t>
  </si>
  <si>
    <t>88.55</t>
  </si>
  <si>
    <t>86.69</t>
  </si>
  <si>
    <t>75.67</t>
  </si>
  <si>
    <t>96.59</t>
  </si>
  <si>
    <t>96.21</t>
  </si>
  <si>
    <t>96.97</t>
  </si>
  <si>
    <t>96.57</t>
  </si>
  <si>
    <t>98.49</t>
  </si>
  <si>
    <t>94.66</t>
  </si>
  <si>
    <t>91.25</t>
  </si>
  <si>
    <t>87.79</t>
  </si>
  <si>
    <t>75.57</t>
  </si>
  <si>
    <t>98.29</t>
  </si>
  <si>
    <t>94.68</t>
  </si>
  <si>
    <t>91.67</t>
  </si>
  <si>
    <t>89.31</t>
  </si>
  <si>
    <t>75.29</t>
  </si>
  <si>
    <t>99.15</t>
  </si>
  <si>
    <t>93.54</t>
  </si>
  <si>
    <t>90.53</t>
  </si>
  <si>
    <t>88.51</t>
  </si>
  <si>
    <t>86.97</t>
  </si>
  <si>
    <t>85.17</t>
  </si>
  <si>
    <t>98.72</t>
  </si>
  <si>
    <t>92.05</t>
  </si>
  <si>
    <t>89.66</t>
  </si>
  <si>
    <t>89.69</t>
  </si>
  <si>
    <t>94.40</t>
  </si>
  <si>
    <t>91.85</t>
  </si>
  <si>
    <t>88.31</t>
  </si>
  <si>
    <t>88.36</t>
  </si>
  <si>
    <t>87.98</t>
  </si>
  <si>
    <t>90.09</t>
  </si>
  <si>
    <t>86.70</t>
  </si>
  <si>
    <t>75.97</t>
  </si>
  <si>
    <t>91.58</t>
  </si>
  <si>
    <t>92.27</t>
  </si>
  <si>
    <t>87.59</t>
  </si>
  <si>
    <t>86.65</t>
  </si>
  <si>
    <t>86.22</t>
  </si>
  <si>
    <t>86.72</t>
  </si>
  <si>
    <t>87.89</t>
  </si>
  <si>
    <t>84.25</t>
  </si>
  <si>
    <t>75.07</t>
  </si>
  <si>
    <t>M._cermeli_OQ633022</t>
  </si>
  <si>
    <t>85.79</t>
  </si>
  <si>
    <t>85.35</t>
  </si>
  <si>
    <t>85.13</t>
  </si>
  <si>
    <t>86.51</t>
  </si>
  <si>
    <t>83.51</t>
  </si>
  <si>
    <t>74.29</t>
  </si>
  <si>
    <t>M._ozzardi_NC_082197</t>
  </si>
  <si>
    <t>87.21</t>
  </si>
  <si>
    <t>90.73</t>
  </si>
  <si>
    <t>88.71</t>
  </si>
  <si>
    <t>87.88</t>
  </si>
  <si>
    <t>88.18</t>
  </si>
  <si>
    <t>84.97</t>
  </si>
  <si>
    <t>74.68</t>
  </si>
  <si>
    <t>B._malayi_AJ544843</t>
  </si>
  <si>
    <t>91.57</t>
  </si>
  <si>
    <t>86.88</t>
  </si>
  <si>
    <t>85.71</t>
  </si>
  <si>
    <t>85.78</t>
  </si>
  <si>
    <t>86.53</t>
  </si>
  <si>
    <t>85.52</t>
  </si>
  <si>
    <t>73.08</t>
  </si>
  <si>
    <t>W._bancrofti_NC_016186</t>
  </si>
  <si>
    <t>90.59</t>
  </si>
  <si>
    <t>90.21</t>
  </si>
  <si>
    <t>89.76</t>
  </si>
  <si>
    <t>87.16</t>
  </si>
  <si>
    <t>86.14</t>
  </si>
  <si>
    <t>D._repens_KX265048</t>
  </si>
  <si>
    <t>90.81</t>
  </si>
  <si>
    <t>90.37</t>
  </si>
  <si>
    <t>84.09</t>
  </si>
  <si>
    <t>86.20</t>
  </si>
  <si>
    <t>76.84</t>
  </si>
  <si>
    <t>O._ochengi_KX181289</t>
  </si>
  <si>
    <t>98.53</t>
  </si>
  <si>
    <t>84.77</t>
  </si>
  <si>
    <t>83.75</t>
  </si>
  <si>
    <t>74.43</t>
  </si>
  <si>
    <t>O._volvulus_NC_001861</t>
  </si>
  <si>
    <t>85.26</t>
  </si>
  <si>
    <t>74.31</t>
  </si>
  <si>
    <t>M._perforata_AM779802</t>
  </si>
  <si>
    <t>85.45</t>
  </si>
  <si>
    <t>73.78</t>
  </si>
  <si>
    <t>L._loa_AJ544845</t>
  </si>
  <si>
    <t>74.04</t>
  </si>
  <si>
    <t>F._latala_KP760332</t>
  </si>
  <si>
    <t>12S_Pe2_</t>
  </si>
  <si>
    <t>99.61</t>
  </si>
  <si>
    <t>97.45</t>
  </si>
  <si>
    <t>87.22</t>
  </si>
  <si>
    <t>85.22</t>
  </si>
  <si>
    <t>70.21</t>
  </si>
  <si>
    <t>M._ozzardi_MN432519</t>
  </si>
  <si>
    <t>87.32</t>
  </si>
  <si>
    <t>85.53</t>
  </si>
  <si>
    <t>85.02</t>
  </si>
  <si>
    <t>70.32</t>
  </si>
  <si>
    <t>B._malayi_KP760362</t>
  </si>
  <si>
    <t>92.66</t>
  </si>
  <si>
    <t>87.86</t>
  </si>
  <si>
    <t>70.89</t>
  </si>
  <si>
    <t>L._loa_KP760386</t>
  </si>
  <si>
    <t>87.24</t>
  </si>
  <si>
    <t>89.20</t>
  </si>
  <si>
    <t>71.49</t>
  </si>
  <si>
    <t>O._fasciata_MG188680</t>
  </si>
  <si>
    <t>85.47</t>
  </si>
  <si>
    <t>91.94</t>
  </si>
  <si>
    <t>72.99</t>
  </si>
  <si>
    <t>D._immitis_KY990015</t>
  </si>
  <si>
    <t>85.08</t>
  </si>
  <si>
    <t>69.71</t>
  </si>
  <si>
    <t>F._latala_KP760377</t>
  </si>
  <si>
    <t>70.43</t>
  </si>
  <si>
    <t>89.50</t>
  </si>
  <si>
    <t>89.34</t>
  </si>
  <si>
    <t>89.45</t>
  </si>
  <si>
    <t>89.24</t>
  </si>
  <si>
    <t>89.87</t>
  </si>
  <si>
    <t>89.03</t>
  </si>
  <si>
    <t>88.82</t>
  </si>
  <si>
    <t>88.61</t>
  </si>
  <si>
    <t>87.76</t>
  </si>
  <si>
    <t>85.86</t>
  </si>
  <si>
    <t>90.00</t>
  </si>
  <si>
    <t>89.82</t>
  </si>
  <si>
    <t>89.52</t>
  </si>
  <si>
    <t>89.23</t>
  </si>
  <si>
    <t>87.55</t>
  </si>
  <si>
    <t>88.40</t>
  </si>
  <si>
    <t>88.69</t>
  </si>
  <si>
    <t>88.85</t>
  </si>
  <si>
    <t>87.97</t>
  </si>
  <si>
    <t>89.01</t>
  </si>
  <si>
    <t>90.96</t>
  </si>
  <si>
    <t>87.72</t>
  </si>
  <si>
    <t>84.21</t>
  </si>
  <si>
    <t>85.67</t>
  </si>
  <si>
    <t>86.44</t>
  </si>
  <si>
    <t>85.73</t>
  </si>
  <si>
    <t>86.50</t>
  </si>
  <si>
    <t>87.10</t>
  </si>
  <si>
    <t>80.78</t>
  </si>
  <si>
    <t>99.84</t>
  </si>
  <si>
    <t>99.68</t>
  </si>
  <si>
    <t>99.79</t>
  </si>
  <si>
    <t>99.58</t>
  </si>
  <si>
    <t>99.37</t>
  </si>
  <si>
    <t>98.95</t>
  </si>
  <si>
    <t>97.68</t>
  </si>
  <si>
    <t>97.26</t>
  </si>
  <si>
    <t>91.77</t>
  </si>
  <si>
    <t>91.92</t>
  </si>
  <si>
    <t>91.28</t>
  </si>
  <si>
    <t>91.11</t>
  </si>
  <si>
    <t>91.60</t>
  </si>
  <si>
    <t>90.72</t>
  </si>
  <si>
    <t>91.14</t>
  </si>
  <si>
    <t>91.35</t>
  </si>
  <si>
    <t>90.51</t>
  </si>
  <si>
    <t>90.31</t>
  </si>
  <si>
    <t>90.63</t>
  </si>
  <si>
    <t>90.68</t>
  </si>
  <si>
    <t>84.81</t>
  </si>
  <si>
    <t>84.33</t>
  </si>
  <si>
    <t>86.43</t>
  </si>
  <si>
    <t>82.71</t>
  </si>
  <si>
    <t>99.52</t>
  </si>
  <si>
    <t>99.16</t>
  </si>
  <si>
    <t>98.73</t>
  </si>
  <si>
    <t>97.47</t>
  </si>
  <si>
    <t>97.05</t>
  </si>
  <si>
    <t>91.76</t>
  </si>
  <si>
    <t>90.95</t>
  </si>
  <si>
    <t>91.44</t>
  </si>
  <si>
    <t>90.93</t>
  </si>
  <si>
    <t>90.30</t>
  </si>
  <si>
    <t>90.15</t>
  </si>
  <si>
    <t>90.47</t>
  </si>
  <si>
    <t>90.41</t>
  </si>
  <si>
    <t>84.65</t>
  </si>
  <si>
    <t>84.17</t>
  </si>
  <si>
    <t>88.53</t>
  </si>
  <si>
    <t>86.27</t>
  </si>
  <si>
    <t>86.59</t>
  </si>
  <si>
    <t>86.91</t>
  </si>
  <si>
    <t>82.53</t>
  </si>
  <si>
    <t>92.08</t>
  </si>
  <si>
    <t>84.98</t>
  </si>
  <si>
    <t>82.88</t>
  </si>
  <si>
    <t>91.98</t>
  </si>
  <si>
    <t>84.49</t>
  </si>
  <si>
    <t>82.36</t>
  </si>
  <si>
    <t>85.65</t>
  </si>
  <si>
    <t>86.29</t>
  </si>
  <si>
    <t>87.13</t>
  </si>
  <si>
    <t>82.07</t>
  </si>
  <si>
    <t>96.84</t>
  </si>
  <si>
    <t>90.08</t>
  </si>
  <si>
    <t>88.19</t>
  </si>
  <si>
    <t>85.44</t>
  </si>
  <si>
    <t>86.08</t>
  </si>
  <si>
    <t>81.86</t>
  </si>
  <si>
    <t>90.99</t>
  </si>
  <si>
    <t>84.39</t>
  </si>
  <si>
    <t>86.71</t>
  </si>
  <si>
    <t>81.65</t>
  </si>
  <si>
    <t>98.52</t>
  </si>
  <si>
    <t>82.28</t>
  </si>
  <si>
    <t>98.31</t>
  </si>
  <si>
    <t>90.06</t>
  </si>
  <si>
    <t>84.18</t>
  </si>
  <si>
    <t>81.22</t>
  </si>
  <si>
    <t>83.97</t>
  </si>
  <si>
    <t>81.43</t>
  </si>
  <si>
    <t>89.75</t>
  </si>
  <si>
    <t>80.80</t>
  </si>
  <si>
    <t>89.13</t>
  </si>
  <si>
    <t>83.54</t>
  </si>
  <si>
    <t>80.17</t>
  </si>
  <si>
    <t>82.70</t>
  </si>
  <si>
    <t>83.12</t>
  </si>
  <si>
    <t>79.11</t>
  </si>
  <si>
    <t>97.25</t>
  </si>
  <si>
    <t>95.64</t>
  </si>
  <si>
    <t>95.48</t>
  </si>
  <si>
    <t>94.51</t>
  </si>
  <si>
    <t>95.78</t>
  </si>
  <si>
    <t>95.99</t>
  </si>
  <si>
    <t>95.57</t>
  </si>
  <si>
    <t>95.36</t>
  </si>
  <si>
    <t>96.12</t>
  </si>
  <si>
    <t>95.96</t>
  </si>
  <si>
    <t>94.35</t>
  </si>
  <si>
    <t>95.07</t>
  </si>
  <si>
    <t>83.52</t>
  </si>
  <si>
    <t>85.46</t>
  </si>
  <si>
    <t>86.13</t>
  </si>
  <si>
    <t>81.51</t>
  </si>
  <si>
    <t>96.28</t>
  </si>
  <si>
    <t>94.94</t>
  </si>
  <si>
    <t>96.41</t>
  </si>
  <si>
    <t>96.77</t>
  </si>
  <si>
    <t>96.61</t>
  </si>
  <si>
    <t>97.09</t>
  </si>
  <si>
    <t>94.83</t>
  </si>
  <si>
    <t>95.89</t>
  </si>
  <si>
    <t>84.01</t>
  </si>
  <si>
    <t>86.11</t>
  </si>
  <si>
    <t>87.50</t>
  </si>
  <si>
    <t>81.68</t>
  </si>
  <si>
    <t>99.35</t>
  </si>
  <si>
    <t>94.99</t>
  </si>
  <si>
    <t>99.45</t>
  </si>
  <si>
    <t>88.60</t>
  </si>
  <si>
    <t>83.71</t>
  </si>
  <si>
    <t>85.00</t>
  </si>
  <si>
    <t>87.26</t>
  </si>
  <si>
    <t>86.61</t>
  </si>
  <si>
    <t>86.84</t>
  </si>
  <si>
    <t>81.71</t>
  </si>
  <si>
    <t>99.19</t>
  </si>
  <si>
    <t>94.67</t>
  </si>
  <si>
    <t>94.73</t>
  </si>
  <si>
    <t>88.42</t>
  </si>
  <si>
    <t>86.64</t>
  </si>
  <si>
    <t>98.38</t>
  </si>
  <si>
    <t>97.89</t>
  </si>
  <si>
    <t>96.45</t>
  </si>
  <si>
    <t>98.90</t>
  </si>
  <si>
    <t>88.77</t>
  </si>
  <si>
    <t>83.55</t>
  </si>
  <si>
    <t>85.16</t>
  </si>
  <si>
    <t>85.81</t>
  </si>
  <si>
    <t>86.45</t>
  </si>
  <si>
    <t>99.18</t>
  </si>
  <si>
    <t>83.39</t>
  </si>
  <si>
    <t>84.95</t>
  </si>
  <si>
    <t>87.30</t>
  </si>
  <si>
    <t>86.68</t>
  </si>
  <si>
    <t>86.99</t>
  </si>
  <si>
    <t>81.85</t>
  </si>
  <si>
    <t>83.18</t>
  </si>
  <si>
    <t>84.88</t>
  </si>
  <si>
    <t>87.06</t>
  </si>
  <si>
    <t>84.76</t>
  </si>
  <si>
    <t>84.64</t>
  </si>
  <si>
    <t>86.81</t>
  </si>
  <si>
    <t>81.91</t>
  </si>
  <si>
    <t>93.67</t>
  </si>
  <si>
    <t>93.46</t>
  </si>
  <si>
    <t>97.83</t>
  </si>
  <si>
    <t>99.38</t>
  </si>
  <si>
    <t>99.07</t>
  </si>
  <si>
    <t>95.15</t>
  </si>
  <si>
    <t>83.33</t>
  </si>
  <si>
    <t>98.76</t>
  </si>
  <si>
    <t>82.91</t>
  </si>
  <si>
    <t>96.89</t>
  </si>
  <si>
    <t>93.70</t>
  </si>
  <si>
    <t>85.95</t>
  </si>
  <si>
    <t>80.65</t>
  </si>
  <si>
    <t>93.86</t>
  </si>
  <si>
    <t>93.97</t>
  </si>
  <si>
    <t>87.37</t>
  </si>
  <si>
    <t>83.36</t>
  </si>
  <si>
    <t>83.84</t>
  </si>
  <si>
    <t>85.30</t>
  </si>
  <si>
    <t>86.47</t>
  </si>
  <si>
    <t>80.48</t>
  </si>
  <si>
    <t>94.02</t>
  </si>
  <si>
    <t>94.25</t>
  </si>
  <si>
    <t>87.19</t>
  </si>
  <si>
    <t>85.14</t>
  </si>
  <si>
    <t>94.10</t>
  </si>
  <si>
    <t>85.62</t>
  </si>
  <si>
    <t>87.33</t>
  </si>
  <si>
    <t>81.16</t>
  </si>
  <si>
    <t>89.32</t>
  </si>
  <si>
    <t>83.56</t>
  </si>
  <si>
    <t>87.67</t>
  </si>
  <si>
    <t>89.59</t>
  </si>
  <si>
    <t>88.49</t>
  </si>
  <si>
    <t>89.04</t>
  </si>
  <si>
    <t>83.01</t>
  </si>
  <si>
    <t>M._dunni_KY434309</t>
  </si>
  <si>
    <t>87.54</t>
  </si>
  <si>
    <t>81.58</t>
  </si>
  <si>
    <t>B._malayi_AF538716</t>
  </si>
  <si>
    <t>89.98</t>
  </si>
  <si>
    <t>87.52</t>
  </si>
  <si>
    <t>86.57</t>
  </si>
  <si>
    <t>79.81</t>
  </si>
  <si>
    <t>89.68</t>
  </si>
  <si>
    <t>87.25</t>
  </si>
  <si>
    <t>86.95</t>
  </si>
  <si>
    <t>87.78</t>
  </si>
  <si>
    <t>84.35</t>
  </si>
  <si>
    <t>D._repens_KY828979</t>
  </si>
  <si>
    <t>91.99</t>
  </si>
  <si>
    <t>91.83</t>
  </si>
  <si>
    <t>89.83</t>
  </si>
  <si>
    <t>84.94</t>
  </si>
  <si>
    <t>83.96</t>
  </si>
  <si>
    <t>97.39</t>
  </si>
  <si>
    <t>87.90</t>
  </si>
  <si>
    <t>84.52</t>
  </si>
  <si>
    <t>85.48</t>
  </si>
  <si>
    <t>83.04</t>
  </si>
  <si>
    <t>L._loa_HQ186250</t>
  </si>
  <si>
    <t>85.97</t>
  </si>
  <si>
    <t>M._ozzardi_KP760195</t>
  </si>
  <si>
    <t>80.45</t>
  </si>
  <si>
    <t>F._latala_KP760186</t>
  </si>
  <si>
    <t>intraspecific identity M. perstans from Togo</t>
  </si>
  <si>
    <t>Sample ID</t>
  </si>
  <si>
    <t>Study cohort</t>
  </si>
  <si>
    <t>M. deux ITS1 Cq1</t>
  </si>
  <si>
    <t>M. deux ITS1  Cq2</t>
  </si>
  <si>
    <t>M. deux ITS1 mean Cq</t>
  </si>
  <si>
    <t>M. perstans ITS1 Cq1</t>
  </si>
  <si>
    <t>M. perstans ITS1 Cq2</t>
  </si>
  <si>
    <t>M. perstans ITS1 mean Cq</t>
  </si>
  <si>
    <t>Gene</t>
  </si>
  <si>
    <t>Size Marker</t>
  </si>
  <si>
    <t>Alignment marker</t>
  </si>
  <si>
    <t>Expected amplicon size</t>
  </si>
  <si>
    <t>50 – 800 bp</t>
  </si>
  <si>
    <t>15 – 3000 bp</t>
  </si>
  <si>
    <t>689 bp</t>
  </si>
  <si>
    <t>505 bp</t>
  </si>
  <si>
    <t>100 – 2500 bp</t>
  </si>
  <si>
    <t>15 – 5000 bp</t>
  </si>
  <si>
    <t>634 bp</t>
  </si>
  <si>
    <t>Study Cohort</t>
  </si>
  <si>
    <t>Number of samples</t>
  </si>
  <si>
    <t>Sampling area</t>
  </si>
  <si>
    <t>Sampling period</t>
  </si>
  <si>
    <t xml:space="preserve">Ethics </t>
  </si>
  <si>
    <t>Rural area of Gabon (Fougamou and surrounding villages)</t>
  </si>
  <si>
    <t>May – October 2022</t>
  </si>
  <si>
    <t>100 µl whole blood in EDTA tubes; extraction via QIAamp blood mini kit</t>
  </si>
  <si>
    <t>CEI-001/2022</t>
  </si>
  <si>
    <t>February/March 2016</t>
  </si>
  <si>
    <t>CEI-007/2014</t>
  </si>
  <si>
    <t>Lambaréné, Gabon</t>
  </si>
  <si>
    <t>January 2019 - August 2021</t>
  </si>
  <si>
    <t>CEI-020/2018</t>
  </si>
  <si>
    <t>Région Central and Région Plateaux, Togo</t>
  </si>
  <si>
    <t>#015/2012/CBRS</t>
  </si>
  <si>
    <t>Study1_1</t>
  </si>
  <si>
    <t>Study1_2</t>
  </si>
  <si>
    <t>Study1_3</t>
  </si>
  <si>
    <t>Study1_4</t>
  </si>
  <si>
    <t>Study1_5</t>
  </si>
  <si>
    <t>Study1_6</t>
  </si>
  <si>
    <t>Study1_7</t>
  </si>
  <si>
    <t>Study1_8</t>
  </si>
  <si>
    <t>Study1_9</t>
  </si>
  <si>
    <t>Study1_10</t>
  </si>
  <si>
    <t>Study1_11</t>
  </si>
  <si>
    <t>Study2_1</t>
  </si>
  <si>
    <t>Study2_2</t>
  </si>
  <si>
    <t>Study2_3</t>
  </si>
  <si>
    <t>Study2_4</t>
  </si>
  <si>
    <t>Study2_5</t>
  </si>
  <si>
    <t>Study2_6</t>
  </si>
  <si>
    <t>Study2_7</t>
  </si>
  <si>
    <t>Study2_8</t>
  </si>
  <si>
    <t>Study2_9</t>
  </si>
  <si>
    <t>Study2_10</t>
  </si>
  <si>
    <t>Study2_11</t>
  </si>
  <si>
    <t>Study2_12</t>
  </si>
  <si>
    <t>Study2_13</t>
  </si>
  <si>
    <t>Study2_14</t>
  </si>
  <si>
    <t>Study2_15</t>
  </si>
  <si>
    <t>Study2_16</t>
  </si>
  <si>
    <t>Study2_17</t>
  </si>
  <si>
    <t>Study2_18</t>
  </si>
  <si>
    <t>Study2_19</t>
  </si>
  <si>
    <t>Study2_20</t>
  </si>
  <si>
    <t>Study2_21</t>
  </si>
  <si>
    <t>Study2_22</t>
  </si>
  <si>
    <t>Study2_23</t>
  </si>
  <si>
    <t>Study2_24</t>
  </si>
  <si>
    <t>Study2_25</t>
  </si>
  <si>
    <t>Study2_26</t>
  </si>
  <si>
    <t>Study2_27</t>
  </si>
  <si>
    <t>Study2_28</t>
  </si>
  <si>
    <t>Study2_29</t>
  </si>
  <si>
    <t>Study2_30</t>
  </si>
  <si>
    <t>Study2_31</t>
  </si>
  <si>
    <t>Study2_32</t>
  </si>
  <si>
    <t>Study2_33</t>
  </si>
  <si>
    <t>Study2_34</t>
  </si>
  <si>
    <t>Study2_35</t>
  </si>
  <si>
    <t>Study2_36</t>
  </si>
  <si>
    <t>Study2_37</t>
  </si>
  <si>
    <t>Study2_38</t>
  </si>
  <si>
    <t>Study2_39</t>
  </si>
  <si>
    <t>Study2_40</t>
  </si>
  <si>
    <t>Study2_41</t>
  </si>
  <si>
    <t>Study2_42</t>
  </si>
  <si>
    <t>Study2_43</t>
  </si>
  <si>
    <t>Study2_44</t>
  </si>
  <si>
    <t>Study2_45</t>
  </si>
  <si>
    <t>Study2_46</t>
  </si>
  <si>
    <t>Study2_47</t>
  </si>
  <si>
    <t>Study2_48</t>
  </si>
  <si>
    <t>Study2_49</t>
  </si>
  <si>
    <t>Study2_50</t>
  </si>
  <si>
    <t>Study2_51</t>
  </si>
  <si>
    <t>Study2_52</t>
  </si>
  <si>
    <t>Study2_53</t>
  </si>
  <si>
    <t>Study2_54</t>
  </si>
  <si>
    <t>Study2_55</t>
  </si>
  <si>
    <t>Study2_56</t>
  </si>
  <si>
    <t>Study2_57</t>
  </si>
  <si>
    <t>Study2_58</t>
  </si>
  <si>
    <t>Study2_59</t>
  </si>
  <si>
    <t>Study2_60</t>
  </si>
  <si>
    <t>Study2_61</t>
  </si>
  <si>
    <t>Study3_1</t>
  </si>
  <si>
    <t>Study3_2</t>
  </si>
  <si>
    <t>Study3_3</t>
  </si>
  <si>
    <t>Study3_4</t>
  </si>
  <si>
    <t>Study3_5</t>
  </si>
  <si>
    <t>Study3_6</t>
  </si>
  <si>
    <t>Study3_7</t>
  </si>
  <si>
    <t>Study3_8</t>
  </si>
  <si>
    <t>Study3_9</t>
  </si>
  <si>
    <t>Study3_10</t>
  </si>
  <si>
    <t>Study3_11</t>
  </si>
  <si>
    <t>Study3_12</t>
  </si>
  <si>
    <t>Study4_1</t>
  </si>
  <si>
    <t>Study4_2</t>
  </si>
  <si>
    <t>Study4_3</t>
  </si>
  <si>
    <t>Study4_4</t>
  </si>
  <si>
    <t>Study4_5</t>
  </si>
  <si>
    <t>Study4_6</t>
  </si>
  <si>
    <t>Study4_7</t>
  </si>
  <si>
    <t>Study4_8</t>
  </si>
  <si>
    <t>Study4_9</t>
  </si>
  <si>
    <t>Amplification rate</t>
  </si>
  <si>
    <t>Sequencing analysis rate</t>
  </si>
  <si>
    <t>Total</t>
  </si>
  <si>
    <t>ITS1</t>
  </si>
  <si>
    <t>100% [93/93]</t>
  </si>
  <si>
    <t>100% [31/31]</t>
  </si>
  <si>
    <t>100% [62/62]</t>
  </si>
  <si>
    <t>86% [80/93]</t>
  </si>
  <si>
    <t>74% [23/31]</t>
  </si>
  <si>
    <t>92% [57/62]</t>
  </si>
  <si>
    <t>78% [62/80]</t>
  </si>
  <si>
    <t>70% [16/23]</t>
  </si>
  <si>
    <t>81% [46/57]</t>
  </si>
  <si>
    <t>87% [27/31]</t>
  </si>
  <si>
    <t>85% [53/62]</t>
  </si>
  <si>
    <t>84% [67/80]</t>
  </si>
  <si>
    <t>81% [22/27]</t>
  </si>
  <si>
    <t>85% [45/53]</t>
  </si>
  <si>
    <t>71% [66/93]</t>
  </si>
  <si>
    <t>48% [15/31]</t>
  </si>
  <si>
    <t>82% [51/62]</t>
  </si>
  <si>
    <t>38% [25/66]</t>
  </si>
  <si>
    <t>80% [12/15]</t>
  </si>
  <si>
    <t>25% [13/51]</t>
  </si>
  <si>
    <t xml:space="preserve">The analysis rate refers to samples that were successfully sequenced and aligned to the respective references. </t>
  </si>
  <si>
    <t>Marker regions</t>
  </si>
  <si>
    <t>12 rDNA</t>
  </si>
  <si>
    <t>Accession number</t>
  </si>
  <si>
    <t>Reference</t>
  </si>
  <si>
    <t xml:space="preserve">Mansonella sp. "DEUX" </t>
  </si>
  <si>
    <t>OQ633020.1</t>
  </si>
  <si>
    <t>Target region</t>
  </si>
  <si>
    <t>PCR Primer sequence and cycling conditions</t>
  </si>
  <si>
    <t>Preamplification</t>
  </si>
  <si>
    <t>F: 5’- CCTGCGGAAGGATCATTAWC -3’</t>
  </si>
  <si>
    <t>R: 5’- TCGCACTATTTATCGCAGCTAG -3’</t>
  </si>
  <si>
    <t>95°C 5 min (1x); 95°C 30 sec, 60°C 30 sec, 72°C 80 sec (20x); 72°C 5 min (1x); 15°C ∞</t>
  </si>
  <si>
    <t>qPCR</t>
  </si>
  <si>
    <t>F: 5’- CGGAAGGATCATTAWCGAGCTT -3’</t>
  </si>
  <si>
    <t>R: 5’- CGAATATCACCGTTWATTCAKTTKT -3’</t>
  </si>
  <si>
    <t>95°C 10 min (1x); 95°C 10 sec, 58°C 60 sec (45x)</t>
  </si>
  <si>
    <t>F: 5’- TATAATTCTGTTYTDACTA -3’</t>
  </si>
  <si>
    <t>R: 5’- ATGAAAATGAGCYACWACATAA -3’</t>
  </si>
  <si>
    <t>94°C 3 min (1x); 95°C 30 sec, 50°C 30 sec, 72°C 60 sec (45x); 72°C 1 min (1x); 15°C ∞</t>
  </si>
  <si>
    <t>Nested reaction</t>
  </si>
  <si>
    <t>F: 5’- TGATTGGTGGTTTTGGTAA -3’</t>
  </si>
  <si>
    <t>R: 5’- ATAAGTACGAGTATCAATATC -3’</t>
  </si>
  <si>
    <t>94°C 3 min (1x); 95°C 30 sec, 52°C 30 sec, 72°C 60 sec (30x); 72°C 10 min (1x); 15°C ∞</t>
  </si>
  <si>
    <t>F: 5’- ACTGGTAGTTTTTTGATTGTTTTA -3’</t>
  </si>
  <si>
    <t>R: 5’- CTACCATACTACAACTTACGC -3’</t>
  </si>
  <si>
    <t>94°C 3 min (1x); 95°C 30 sec, 45.2°C 45 sec, 72°C 90 sec (35x); 72°C 10 min (1x); 15°C ∞</t>
  </si>
  <si>
    <t>R: 5’- ATTGACGGATGRTTTGTACC -3’</t>
  </si>
  <si>
    <t>94°C 3 min (1x); 95°C 30 sec, 63°C 30 sec, 72°C 60 sec (40x); 72°C 10 min (1x); 15°C ∞</t>
  </si>
  <si>
    <t>F: 5’ - CCTCAACTCAGTCGTGATTACC -3’</t>
  </si>
  <si>
    <t>R: 5’- CTCTGGCTTCATCCTGCCTCA -3’</t>
  </si>
  <si>
    <t>55°C 30 min (1x); 94°C 2 min (1x); 94°C 15 sec, 53.4°C 30 sec, 68°C 60 sec (40x); 68°C 5 min (1x); 15°C ∞</t>
  </si>
  <si>
    <t>F: 5’- GCAAACAAGTACCGTGA -3’</t>
  </si>
  <si>
    <t>R: 5’- TCTTYACTTTCATTAYGCTT -3’</t>
  </si>
  <si>
    <t>R: this study</t>
  </si>
  <si>
    <t>94°C 3 min (1x); 95°C 30 sec, 41.9°C 30 sec, 72°C 60 sec (40x); 72°C 10 min (1x); 15°C ∞</t>
  </si>
  <si>
    <t>References</t>
  </si>
  <si>
    <t>Primers and protocol: (1)</t>
  </si>
  <si>
    <t>F: (1)</t>
  </si>
  <si>
    <t>F+R: (2)</t>
  </si>
  <si>
    <t>R: (2)</t>
  </si>
  <si>
    <t>F:(2)</t>
  </si>
  <si>
    <t>R: (3)</t>
  </si>
  <si>
    <t>F+R: (3)</t>
  </si>
  <si>
    <t>(1) Sandri TL, Kreidenweiss A, Cavallo S, Weber D, Juhas S, Rodi M, et al. Molecular Epidemiology of Mansonella Species in Gabon. J Infect Dis. 2021;223(2):287-96.</t>
  </si>
  <si>
    <t>(2) Ferri E, Barbuto M, Bain O, Galimberti A, Uni S, Guerrero R, et al. Integrated taxonomy: traditional approach and DNA barcoding for the identification of filarioid worms and related parasites (Nematoda). Front Zool. 2009;6:1.</t>
  </si>
  <si>
    <t>(3) Casiraghi M, Bain O, Guerrero R, Martin C, Pocacqua V, Gardner SL, et al. Mapping the presence of Wolbachia pipientis on the phylogeny of filarial nematodes: evidence for symbiont loss during evolution. Int J Parasitol. 2004;34(2):191-203.</t>
  </si>
  <si>
    <r>
      <t xml:space="preserve">1X QIAGEN PCR buffer, 250 µM dNTPs; 0.4 µM primer; 1U </t>
    </r>
    <r>
      <rPr>
        <i/>
        <sz val="11"/>
        <color theme="1"/>
        <rFont val="Times New Roman"/>
        <family val="1"/>
      </rPr>
      <t>taq</t>
    </r>
    <r>
      <rPr>
        <sz val="11"/>
        <color theme="1"/>
        <rFont val="Times New Roman"/>
        <family val="1"/>
      </rPr>
      <t xml:space="preserve"> DNA Polymerase; 5 µl template</t>
    </r>
  </si>
  <si>
    <r>
      <t xml:space="preserve">M. perstans </t>
    </r>
    <r>
      <rPr>
        <sz val="11"/>
        <color theme="1"/>
        <rFont val="Times New Roman"/>
        <family val="1"/>
      </rPr>
      <t>Probe: 5’-HEX- GCAACATGCATGAGTATATACATAT -BHQ1-3’</t>
    </r>
  </si>
  <si>
    <r>
      <t xml:space="preserve">Mansonella </t>
    </r>
    <r>
      <rPr>
        <sz val="11"/>
        <color theme="1"/>
        <rFont val="Times New Roman"/>
        <family val="1"/>
      </rPr>
      <t>sp. “DEUX” Probe: 5’-Cy5- CTGTATGTATATAGTTGCTTTGCTATT -BHQ1-3’</t>
    </r>
  </si>
  <si>
    <r>
      <t>1X SensiFAST</t>
    </r>
    <r>
      <rPr>
        <vertAlign val="superscript"/>
        <sz val="11"/>
        <color theme="1"/>
        <rFont val="Times New Roman"/>
        <family val="1"/>
      </rPr>
      <t>TM</t>
    </r>
    <r>
      <rPr>
        <sz val="11"/>
        <color theme="1"/>
        <rFont val="Times New Roman"/>
        <family val="1"/>
      </rPr>
      <t xml:space="preserve"> NoROX; 0.4 µM primer; 0.2 µM probe; 2.5 µl template</t>
    </r>
  </si>
  <si>
    <r>
      <t>1X QIAGEN PCR buffer (buffer contains 1.5 mM MgCl</t>
    </r>
    <r>
      <rPr>
        <vertAlign val="sub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 xml:space="preserve">at 1X); 0.2 mM dNTPs; 0.4 µM primer; 0.025 U/µl </t>
    </r>
    <r>
      <rPr>
        <i/>
        <sz val="11"/>
        <color theme="1"/>
        <rFont val="Times New Roman"/>
        <family val="1"/>
      </rPr>
      <t>taq</t>
    </r>
    <r>
      <rPr>
        <sz val="11"/>
        <color theme="1"/>
        <rFont val="Times New Roman"/>
        <family val="1"/>
      </rPr>
      <t xml:space="preserve"> DNA Polymerase; 3 µl template</t>
    </r>
  </si>
  <si>
    <r>
      <t>1X QIAGEN PCR buffer, 2.5 mM MgCl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(buffer contains 1.5 mM MgCl</t>
    </r>
    <r>
      <rPr>
        <vertAlign val="sub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 xml:space="preserve">at 1X); 20 ng/µl BSA; 0.2 mM dNTPs; 0.4 µM primer; 0.025 U/µl </t>
    </r>
    <r>
      <rPr>
        <i/>
        <sz val="11"/>
        <color theme="1"/>
        <rFont val="Times New Roman"/>
        <family val="1"/>
      </rPr>
      <t>taq</t>
    </r>
    <r>
      <rPr>
        <sz val="11"/>
        <color theme="1"/>
        <rFont val="Times New Roman"/>
        <family val="1"/>
      </rPr>
      <t xml:space="preserve"> DNA Polymerase; 3 µl template</t>
    </r>
  </si>
  <si>
    <r>
      <t>12S</t>
    </r>
    <r>
      <rPr>
        <sz val="11"/>
        <color theme="1"/>
        <rFont val="Times New Roman"/>
        <family val="1"/>
      </rPr>
      <t xml:space="preserve"> rDNA</t>
    </r>
  </si>
  <si>
    <r>
      <t>1X QIAGEN PCR buffer, 2 mM MgCl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(buffer contains 1.5 mM MgCl</t>
    </r>
    <r>
      <rPr>
        <vertAlign val="sub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 xml:space="preserve">at 1X); 0.5 µg/µl BSA; 0.2 mM dNTPs; 0.4 µM primer; 0.025 U/µl </t>
    </r>
    <r>
      <rPr>
        <i/>
        <sz val="11"/>
        <color theme="1"/>
        <rFont val="Times New Roman"/>
        <family val="1"/>
      </rPr>
      <t>taq</t>
    </r>
    <r>
      <rPr>
        <sz val="11"/>
        <color theme="1"/>
        <rFont val="Times New Roman"/>
        <family val="1"/>
      </rPr>
      <t xml:space="preserve"> DNA Polymerase; 1.5 µl template</t>
    </r>
  </si>
  <si>
    <r>
      <t xml:space="preserve">F: 5’- </t>
    </r>
    <r>
      <rPr>
        <sz val="11"/>
        <color rgb="FF333333"/>
        <rFont val="Times New Roman"/>
        <family val="1"/>
      </rPr>
      <t>GTTCCAGAATAATCGGCTAT</t>
    </r>
    <r>
      <rPr>
        <sz val="11"/>
        <color theme="1"/>
        <rFont val="Times New Roman"/>
        <family val="1"/>
      </rPr>
      <t xml:space="preserve"> -3’</t>
    </r>
  </si>
  <si>
    <r>
      <t>1X QIAGEN PCR buffer (buffer contains 1.5 mM MgCl</t>
    </r>
    <r>
      <rPr>
        <vertAlign val="sub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 xml:space="preserve">at 1X); 0.5 µg/µl BSA; 0.2 mM dNTPs; 0.4 µM primer; 0.025 U/µl </t>
    </r>
    <r>
      <rPr>
        <i/>
        <sz val="11"/>
        <color theme="1"/>
        <rFont val="Times New Roman"/>
        <family val="1"/>
      </rPr>
      <t>taq</t>
    </r>
    <r>
      <rPr>
        <sz val="11"/>
        <color theme="1"/>
        <rFont val="Times New Roman"/>
        <family val="1"/>
      </rPr>
      <t xml:space="preserve"> DNA Polymerase; 1.5 µl template</t>
    </r>
  </si>
  <si>
    <r>
      <t>28S</t>
    </r>
    <r>
      <rPr>
        <sz val="11"/>
        <color theme="1"/>
        <rFont val="Times New Roman"/>
        <family val="1"/>
      </rPr>
      <t xml:space="preserve"> rRNA</t>
    </r>
  </si>
  <si>
    <r>
      <t>2X Reaction Mix (buffer contains 1.6 mM MgSO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at 1X); 0.1 µM primer; 2 U Super Script III RT Platinum Taq Mix; 1.5 µl template</t>
    </r>
  </si>
  <si>
    <r>
      <t xml:space="preserve">1X QIAGEN PCR buffer; 0.2 mM dNTPs; 0.4 µM primer; 0.025 U/µl </t>
    </r>
    <r>
      <rPr>
        <i/>
        <sz val="11"/>
        <color theme="1"/>
        <rFont val="Times New Roman"/>
        <family val="1"/>
      </rPr>
      <t xml:space="preserve">taq </t>
    </r>
    <r>
      <rPr>
        <sz val="11"/>
        <color theme="1"/>
        <rFont val="Times New Roman"/>
        <family val="1"/>
      </rPr>
      <t xml:space="preserve">DNA polymerase; 1.5 µl template </t>
    </r>
  </si>
  <si>
    <r>
      <rPr>
        <i/>
        <sz val="11"/>
        <color theme="1"/>
        <rFont val="Times New Roman"/>
        <family val="1"/>
      </rPr>
      <t>12S</t>
    </r>
    <r>
      <rPr>
        <sz val="8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rDNA</t>
    </r>
  </si>
  <si>
    <r>
      <rPr>
        <i/>
        <sz val="11"/>
        <color theme="1"/>
        <rFont val="Times New Roman"/>
        <family val="1"/>
      </rPr>
      <t>28S</t>
    </r>
    <r>
      <rPr>
        <sz val="11"/>
        <color theme="1"/>
        <rFont val="Times New Roman"/>
        <family val="1"/>
      </rPr>
      <t xml:space="preserve"> rDNA</t>
    </r>
  </si>
  <si>
    <r>
      <t xml:space="preserve">Mansonella </t>
    </r>
    <r>
      <rPr>
        <b/>
        <sz val="11"/>
        <color theme="1"/>
        <rFont val="Times New Roman"/>
        <family val="1"/>
      </rPr>
      <t>sp. “DEUX”</t>
    </r>
  </si>
  <si>
    <r>
      <t>28S</t>
    </r>
    <r>
      <rPr>
        <sz val="11"/>
        <color theme="1"/>
        <rFont val="Times New Roman"/>
        <family val="1"/>
      </rPr>
      <t xml:space="preserve"> rDNA</t>
    </r>
  </si>
  <si>
    <r>
      <t xml:space="preserve">Primary judgement of differentiation between </t>
    </r>
    <r>
      <rPr>
        <i/>
        <sz val="11"/>
        <color theme="1"/>
        <rFont val="Times New Roman"/>
        <family val="1"/>
      </rPr>
      <t>M. perstans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 xml:space="preserve">Mansonella </t>
    </r>
    <r>
      <rPr>
        <sz val="11"/>
        <color theme="1"/>
        <rFont val="Times New Roman"/>
        <family val="1"/>
      </rPr>
      <t>sp “DEUX” and monoinfection was made based on qPCR targeting the ITS1 locus. The other regions were amplified by standard PCR and subsequently sequenced by Sanger sequencing. NA: not applicable. The ITS1 regions was only investigated by qPCR, sequencing of this region was not performed.</t>
    </r>
  </si>
  <si>
    <r>
      <t>Mansonella</t>
    </r>
    <r>
      <rPr>
        <b/>
        <sz val="11"/>
        <color theme="1"/>
        <rFont val="Times New Roman"/>
        <family val="1"/>
      </rPr>
      <t xml:space="preserve"> sp. “DEUX" </t>
    </r>
  </si>
  <si>
    <r>
      <t xml:space="preserve">Mansonella </t>
    </r>
    <r>
      <rPr>
        <b/>
        <sz val="11"/>
        <color theme="1"/>
        <rFont val="Times New Roman"/>
        <family val="1"/>
      </rPr>
      <t xml:space="preserve">sp. “DEUX” </t>
    </r>
  </si>
  <si>
    <r>
      <t>Genotype</t>
    </r>
    <r>
      <rPr>
        <sz val="12"/>
        <color theme="1"/>
        <rFont val="Times New Roman"/>
        <family val="1"/>
      </rPr>
      <t xml:space="preserve"> (purple: new genotype)</t>
    </r>
  </si>
  <si>
    <t>Accession number of submitted sequences</t>
  </si>
  <si>
    <t>PX533650</t>
  </si>
  <si>
    <t>PX533651</t>
  </si>
  <si>
    <t>PX533652</t>
  </si>
  <si>
    <t>PX533653</t>
  </si>
  <si>
    <t>PX533654</t>
  </si>
  <si>
    <t>PX533655</t>
  </si>
  <si>
    <t>PX533656</t>
  </si>
  <si>
    <t>PX533657</t>
  </si>
  <si>
    <t>PX533658</t>
  </si>
  <si>
    <t>PX533659</t>
  </si>
  <si>
    <t>PX533660</t>
  </si>
  <si>
    <t>PX533661</t>
  </si>
  <si>
    <t>PX533662</t>
  </si>
  <si>
    <t>PX619925</t>
  </si>
  <si>
    <t>PX619926</t>
  </si>
  <si>
    <t>PX619927</t>
  </si>
  <si>
    <t>PX619928</t>
  </si>
  <si>
    <t>PX619929</t>
  </si>
  <si>
    <t>PX619923</t>
  </si>
  <si>
    <t>PX619924</t>
  </si>
  <si>
    <t>Additional table 1: Overview of study cohorts and sample origin</t>
  </si>
  <si>
    <t>Additional table 2: PCR conditions for the four marker regions ITS1, cox1, 12S rDNA and 28S rDNA</t>
  </si>
  <si>
    <t>Additional table 3: Settings for the automated capillary gel electrophoresis (QIAxcel) for the three marker genes cox1, 12S rDNA and 28S rDNA</t>
  </si>
  <si>
    <r>
      <t xml:space="preserve">Additional table 4: Reference sequences for the analysis of the marker genes cox1, 28S rDNA and 12SrDNA. </t>
    </r>
    <r>
      <rPr>
        <sz val="12"/>
        <color theme="1"/>
        <rFont val="Times New Roman"/>
        <family val="1"/>
      </rPr>
      <t>NA= not applicable</t>
    </r>
  </si>
  <si>
    <r>
      <t xml:space="preserve">Additional table 5: Cq values for </t>
    </r>
    <r>
      <rPr>
        <b/>
        <i/>
        <sz val="12"/>
        <color theme="1"/>
        <rFont val="Times New Roman"/>
        <family val="1"/>
      </rPr>
      <t xml:space="preserve">Mansonella </t>
    </r>
    <r>
      <rPr>
        <b/>
        <sz val="12"/>
        <color theme="1"/>
        <rFont val="Times New Roman"/>
        <family val="1"/>
      </rPr>
      <t xml:space="preserve">sp. "DEUX" and </t>
    </r>
    <r>
      <rPr>
        <b/>
        <i/>
        <sz val="12"/>
        <color theme="1"/>
        <rFont val="Times New Roman"/>
        <family val="1"/>
      </rPr>
      <t>M. perstans</t>
    </r>
    <r>
      <rPr>
        <b/>
        <sz val="12"/>
        <color theme="1"/>
        <rFont val="Times New Roman"/>
        <family val="1"/>
      </rPr>
      <t xml:space="preserve"> ITS1 across all samples, sorted by study cohort.</t>
    </r>
    <r>
      <rPr>
        <sz val="12"/>
        <color theme="1"/>
        <rFont val="Times New Roman"/>
        <family val="1"/>
      </rPr>
      <t xml:space="preserve"> The value "0" refers to a negative Cq value</t>
    </r>
  </si>
  <si>
    <t>Additional table 6: Amplification and sequencing outcomes of the 93 mono-infected samples using the markers cox1, 28S rDNA and 12S rDNA</t>
  </si>
  <si>
    <r>
      <t xml:space="preserve">Additional table 7: CDS positions of all SNPs distinguishing </t>
    </r>
    <r>
      <rPr>
        <b/>
        <i/>
        <sz val="12"/>
        <color theme="1"/>
        <rFont val="Times New Roman"/>
        <family val="1"/>
      </rPr>
      <t xml:space="preserve">M. perstans </t>
    </r>
    <r>
      <rPr>
        <b/>
        <sz val="12"/>
        <color theme="1"/>
        <rFont val="Times New Roman"/>
        <family val="1"/>
      </rPr>
      <t xml:space="preserve">and </t>
    </r>
    <r>
      <rPr>
        <b/>
        <i/>
        <sz val="12"/>
        <color theme="1"/>
        <rFont val="Times New Roman"/>
        <family val="1"/>
      </rPr>
      <t xml:space="preserve">Mansonella </t>
    </r>
    <r>
      <rPr>
        <b/>
        <sz val="12"/>
        <color theme="1"/>
        <rFont val="Times New Roman"/>
        <family val="1"/>
      </rPr>
      <t xml:space="preserve">sp. "DEUX" sequences for the respective marker </t>
    </r>
    <r>
      <rPr>
        <b/>
        <i/>
        <sz val="12"/>
        <color theme="1"/>
        <rFont val="Times New Roman"/>
        <family val="1"/>
      </rPr>
      <t xml:space="preserve">cox1, 28S rDNA </t>
    </r>
    <r>
      <rPr>
        <b/>
        <sz val="12"/>
        <color theme="1"/>
        <rFont val="Times New Roman"/>
        <family val="1"/>
      </rPr>
      <t xml:space="preserve">and </t>
    </r>
    <r>
      <rPr>
        <b/>
        <i/>
        <sz val="12"/>
        <color theme="1"/>
        <rFont val="Times New Roman"/>
        <family val="1"/>
      </rPr>
      <t>12SrDNA</t>
    </r>
  </si>
  <si>
    <t>Additional table 8: cox1 percent identity table</t>
  </si>
  <si>
    <t>Additional table 9: 28S rDNA percent identity table</t>
  </si>
  <si>
    <t>Additional table 10: 12S rDNA percent identity table</t>
  </si>
  <si>
    <t>Additional table 11: Number of sequences used for the respective genotype in the phylogenetic trees.</t>
  </si>
  <si>
    <t>Additional table 12: Accession numbers of all additional sequences used in the phylogenetic trees</t>
  </si>
  <si>
    <t>Additional table 13: Intra- and interspecific percent identity table</t>
  </si>
  <si>
    <r>
      <t xml:space="preserve">Additional table 14: Divergence between </t>
    </r>
    <r>
      <rPr>
        <b/>
        <i/>
        <sz val="12"/>
        <color theme="1"/>
        <rFont val="Times New Roman"/>
        <family val="1"/>
      </rPr>
      <t xml:space="preserve">Mansonella </t>
    </r>
    <r>
      <rPr>
        <b/>
        <sz val="12"/>
        <color theme="1"/>
        <rFont val="Times New Roman"/>
        <family val="1"/>
      </rPr>
      <t>genotypes and the respective reference sequences</t>
    </r>
  </si>
  <si>
    <r>
      <t xml:space="preserve">Woldearegai TG, Lalremruata A, Nguyen TT, et al. Characterization of Plasmodium infections among inhabitants of rural areas in Gabon. Sci Rep </t>
    </r>
    <r>
      <rPr>
        <b/>
        <sz val="11"/>
        <color theme="1"/>
        <rFont val="Times New Roman"/>
        <family val="1"/>
      </rPr>
      <t>2019</t>
    </r>
    <r>
      <rPr>
        <sz val="11"/>
        <color theme="1"/>
        <rFont val="Times New Roman"/>
        <family val="1"/>
      </rPr>
      <t>; 9:9784.</t>
    </r>
  </si>
  <si>
    <r>
      <t>Korbmacher F, Komlan K, Gantin RG, et al. M</t>
    </r>
    <r>
      <rPr>
        <i/>
        <sz val="11"/>
        <color theme="1"/>
        <rFont val="Times New Roman"/>
        <family val="1"/>
      </rPr>
      <t>ansonella perstans,</t>
    </r>
    <r>
      <rPr>
        <sz val="11"/>
        <color theme="1"/>
        <rFont val="Times New Roman"/>
        <family val="1"/>
      </rPr>
      <t> O</t>
    </r>
    <r>
      <rPr>
        <i/>
        <sz val="11"/>
        <color theme="1"/>
        <rFont val="Times New Roman"/>
        <family val="1"/>
      </rPr>
      <t>nchocerca volvulus </t>
    </r>
    <r>
      <rPr>
        <sz val="11"/>
        <color theme="1"/>
        <rFont val="Times New Roman"/>
        <family val="1"/>
      </rPr>
      <t>and S</t>
    </r>
    <r>
      <rPr>
        <i/>
        <sz val="11"/>
        <color theme="1"/>
        <rFont val="Times New Roman"/>
        <family val="1"/>
      </rPr>
      <t>trongyloides stercoralis </t>
    </r>
    <r>
      <rPr>
        <sz val="11"/>
        <color theme="1"/>
        <rFont val="Times New Roman"/>
        <family val="1"/>
      </rPr>
      <t xml:space="preserve">infections in rural populations in central and southern Togo. Parasite Epidemiol Control </t>
    </r>
    <r>
      <rPr>
        <b/>
        <sz val="11"/>
        <color theme="1"/>
        <rFont val="Times New Roman"/>
        <family val="1"/>
      </rPr>
      <t>2018</t>
    </r>
    <r>
      <rPr>
        <sz val="11"/>
        <color theme="1"/>
        <rFont val="Times New Roman"/>
        <family val="1"/>
      </rPr>
      <t>; 3:77-87</t>
    </r>
  </si>
  <si>
    <t>Type of study</t>
  </si>
  <si>
    <t>cross-sectional study</t>
  </si>
  <si>
    <t>household-survey with longitudinal follow-up and sampling at four time points</t>
  </si>
  <si>
    <t>Study title</t>
  </si>
  <si>
    <r>
      <rPr>
        <i/>
        <sz val="11"/>
        <color theme="1"/>
        <rFont val="Times New Roman"/>
        <family val="1"/>
      </rPr>
      <t>Mansonella</t>
    </r>
    <r>
      <rPr>
        <sz val="11"/>
        <color theme="1"/>
        <rFont val="Times New Roman"/>
        <family val="1"/>
      </rPr>
      <t xml:space="preserve"> species reference genomes and prevalence of skin dwelling </t>
    </r>
    <r>
      <rPr>
        <i/>
        <sz val="11"/>
        <color theme="1"/>
        <rFont val="Times New Roman"/>
        <family val="1"/>
      </rPr>
      <t>Mansonella</t>
    </r>
    <r>
      <rPr>
        <sz val="11"/>
        <color theme="1"/>
        <rFont val="Times New Roman"/>
        <family val="1"/>
      </rPr>
      <t xml:space="preserve"> species</t>
    </r>
  </si>
  <si>
    <t>Sample collection and DNA extraction</t>
  </si>
  <si>
    <t>500 µl whole blood in EDTA tubes + 1.3 mL RNA later; automated DNA extraction in the QIAsymphony® SP system (Qiagen), as described in (1)</t>
  </si>
  <si>
    <t>500 µl whole blood in EDTA tubes + 1.3 mL RNA later; DNA extraction via QIAamp blood mini kit</t>
  </si>
  <si>
    <t>whole blood collected as dry blood spots on protein saver cards type 903™ (Whatman, USA); extraction via QIAamp blood mini kit, as described in (2)</t>
  </si>
  <si>
    <t xml:space="preserve">New species of Plasmodium provoking malaria in Gabon </t>
  </si>
  <si>
    <t>The elimination of onchocerciasis in Togo:  Situation-adapted surveillance of progress toward onchocerciasis elimination, and intervention measures against parasite co-infections.</t>
  </si>
  <si>
    <t>Household-survey: Genotyping of malaria parasites in a population in Gabon, Central Africa under the application of the vaccine candidate PfSPZ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</si>
</sst>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9"/>
      <color rgb="FF0E284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rgb="FF333333"/>
      <name val="Times New Roman"/>
      <family val="1"/>
    </font>
    <font>
      <sz val="8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color rgb="FF0E284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5" fillId="0" borderId="3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justify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justify" vertical="top" wrapText="1"/>
    </xf>
    <xf numFmtId="0" fontId="5" fillId="0" borderId="15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4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4" xfId="0" applyFont="1" applyBorder="1" applyAlignment="1">
      <alignment horizontal="left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51" xfId="0" applyFont="1" applyBorder="1" applyAlignment="1">
      <alignment horizontal="center" vertical="center" wrapText="1"/>
    </xf>
    <xf numFmtId="0" fontId="5" fillId="0" borderId="33" xfId="0" applyFont="1" applyBorder="1"/>
    <xf numFmtId="0" fontId="6" fillId="0" borderId="33" xfId="0" applyFont="1" applyBorder="1" applyAlignment="1">
      <alignment horizontal="center"/>
    </xf>
    <xf numFmtId="2" fontId="6" fillId="0" borderId="45" xfId="0" applyNumberFormat="1" applyFont="1" applyBorder="1" applyAlignment="1">
      <alignment horizontal="center"/>
    </xf>
    <xf numFmtId="0" fontId="5" fillId="0" borderId="1" xfId="0" applyFont="1" applyBorder="1"/>
    <xf numFmtId="2" fontId="6" fillId="0" borderId="1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9" xfId="0" applyFont="1" applyBorder="1"/>
    <xf numFmtId="0" fontId="5" fillId="0" borderId="5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0" fontId="14" fillId="0" borderId="0" xfId="0" applyFont="1" applyAlignment="1">
      <alignment horizontal="justify" vertical="center"/>
    </xf>
    <xf numFmtId="0" fontId="6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justify" vertical="top" wrapText="1"/>
    </xf>
    <xf numFmtId="0" fontId="16" fillId="0" borderId="33" xfId="0" applyFont="1" applyBorder="1" applyAlignment="1">
      <alignment horizontal="justify" vertical="center" wrapText="1"/>
    </xf>
    <xf numFmtId="0" fontId="16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justify" vertical="center" wrapText="1"/>
    </xf>
    <xf numFmtId="0" fontId="16" fillId="0" borderId="19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6" fillId="0" borderId="49" xfId="0" applyFont="1" applyBorder="1"/>
    <xf numFmtId="0" fontId="6" fillId="0" borderId="51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23" xfId="0" applyFont="1" applyBorder="1"/>
    <xf numFmtId="0" fontId="5" fillId="0" borderId="36" xfId="0" applyFont="1" applyBorder="1"/>
    <xf numFmtId="0" fontId="5" fillId="0" borderId="45" xfId="0" applyFont="1" applyBorder="1"/>
    <xf numFmtId="0" fontId="6" fillId="0" borderId="56" xfId="0" applyFont="1" applyBorder="1"/>
    <xf numFmtId="0" fontId="5" fillId="0" borderId="4" xfId="0" applyFont="1" applyBorder="1"/>
    <xf numFmtId="0" fontId="5" fillId="0" borderId="17" xfId="0" applyFont="1" applyBorder="1"/>
    <xf numFmtId="0" fontId="6" fillId="0" borderId="29" xfId="0" applyFont="1" applyBorder="1"/>
    <xf numFmtId="0" fontId="5" fillId="0" borderId="50" xfId="0" applyFont="1" applyBorder="1"/>
    <xf numFmtId="0" fontId="5" fillId="0" borderId="20" xfId="0" applyFont="1" applyBorder="1"/>
    <xf numFmtId="0" fontId="4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5" borderId="0" xfId="0" applyFont="1" applyFill="1"/>
    <xf numFmtId="0" fontId="4" fillId="0" borderId="0" xfId="0" applyFont="1" applyAlignment="1">
      <alignment horizontal="center"/>
    </xf>
    <xf numFmtId="0" fontId="5" fillId="0" borderId="41" xfId="0" quotePrefix="1" applyFont="1" applyBorder="1"/>
    <xf numFmtId="0" fontId="5" fillId="0" borderId="39" xfId="0" applyFont="1" applyBorder="1"/>
    <xf numFmtId="0" fontId="19" fillId="0" borderId="0" xfId="0" applyFont="1"/>
    <xf numFmtId="0" fontId="20" fillId="0" borderId="39" xfId="0" applyFont="1" applyBorder="1"/>
    <xf numFmtId="0" fontId="5" fillId="0" borderId="24" xfId="0" applyFont="1" applyBorder="1"/>
    <xf numFmtId="0" fontId="5" fillId="0" borderId="2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39" xfId="0" applyFont="1" applyBorder="1" applyAlignment="1">
      <alignment wrapText="1"/>
    </xf>
    <xf numFmtId="0" fontId="5" fillId="0" borderId="39" xfId="0" quotePrefix="1" applyFont="1" applyBorder="1"/>
    <xf numFmtId="0" fontId="5" fillId="0" borderId="26" xfId="0" applyFont="1" applyBorder="1"/>
    <xf numFmtId="0" fontId="5" fillId="0" borderId="26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5" fillId="0" borderId="38" xfId="0" applyFont="1" applyBorder="1"/>
    <xf numFmtId="0" fontId="19" fillId="0" borderId="24" xfId="0" applyFont="1" applyBorder="1"/>
    <xf numFmtId="0" fontId="20" fillId="0" borderId="36" xfId="0" applyFont="1" applyBorder="1"/>
    <xf numFmtId="0" fontId="6" fillId="0" borderId="34" xfId="0" applyFont="1" applyBorder="1"/>
    <xf numFmtId="0" fontId="5" fillId="0" borderId="35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5" fillId="0" borderId="40" xfId="0" applyFont="1" applyBorder="1"/>
    <xf numFmtId="0" fontId="5" fillId="0" borderId="29" xfId="0" applyFont="1" applyBorder="1" applyAlignment="1">
      <alignment horizontal="center" vertical="center"/>
    </xf>
    <xf numFmtId="0" fontId="6" fillId="0" borderId="26" xfId="0" applyFont="1" applyBorder="1"/>
    <xf numFmtId="0" fontId="5" fillId="0" borderId="38" xfId="0" quotePrefix="1" applyFont="1" applyBorder="1"/>
    <xf numFmtId="0" fontId="4" fillId="0" borderId="1" xfId="0" applyFont="1" applyBorder="1" applyAlignment="1">
      <alignment horizontal="center" vertical="center" wrapText="1"/>
    </xf>
    <xf numFmtId="0" fontId="8" fillId="0" borderId="37" xfId="0" applyFont="1" applyBorder="1"/>
    <xf numFmtId="0" fontId="20" fillId="0" borderId="30" xfId="0" applyFont="1" applyBorder="1"/>
    <xf numFmtId="0" fontId="5" fillId="0" borderId="30" xfId="0" applyFont="1" applyBorder="1"/>
    <xf numFmtId="0" fontId="5" fillId="0" borderId="32" xfId="0" applyFont="1" applyBorder="1"/>
    <xf numFmtId="0" fontId="8" fillId="0" borderId="32" xfId="0" applyFont="1" applyBorder="1"/>
    <xf numFmtId="0" fontId="20" fillId="0" borderId="30" xfId="0" quotePrefix="1" applyFont="1" applyBorder="1"/>
    <xf numFmtId="0" fontId="20" fillId="0" borderId="32" xfId="0" quotePrefix="1" applyFont="1" applyBorder="1"/>
    <xf numFmtId="0" fontId="20" fillId="0" borderId="32" xfId="0" applyFont="1" applyBorder="1"/>
    <xf numFmtId="0" fontId="8" fillId="0" borderId="33" xfId="0" applyFont="1" applyBorder="1"/>
    <xf numFmtId="0" fontId="20" fillId="0" borderId="31" xfId="0" applyFont="1" applyBorder="1"/>
    <xf numFmtId="0" fontId="20" fillId="0" borderId="31" xfId="0" quotePrefix="1" applyFont="1" applyBorder="1"/>
    <xf numFmtId="0" fontId="5" fillId="0" borderId="31" xfId="0" applyFont="1" applyBorder="1"/>
    <xf numFmtId="0" fontId="5" fillId="6" borderId="1" xfId="0" applyFont="1" applyFill="1" applyBorder="1"/>
    <xf numFmtId="0" fontId="5" fillId="7" borderId="1" xfId="0" applyFont="1" applyFill="1" applyBorder="1"/>
    <xf numFmtId="0" fontId="5" fillId="8" borderId="1" xfId="0" applyFont="1" applyFill="1" applyBorder="1"/>
    <xf numFmtId="0" fontId="5" fillId="2" borderId="1" xfId="0" applyFont="1" applyFill="1" applyBorder="1"/>
    <xf numFmtId="0" fontId="15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4" borderId="13" xfId="0" applyFont="1" applyFill="1" applyBorder="1"/>
    <xf numFmtId="0" fontId="5" fillId="4" borderId="14" xfId="0" applyFont="1" applyFill="1" applyBorder="1" applyAlignment="1">
      <alignment horizontal="center"/>
    </xf>
    <xf numFmtId="2" fontId="5" fillId="4" borderId="15" xfId="0" applyNumberFormat="1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16" xfId="0" applyFont="1" applyFill="1" applyBorder="1"/>
    <xf numFmtId="0" fontId="5" fillId="4" borderId="1" xfId="0" applyFont="1" applyFill="1" applyBorder="1" applyAlignment="1">
      <alignment horizontal="center"/>
    </xf>
    <xf numFmtId="2" fontId="5" fillId="4" borderId="17" xfId="0" applyNumberFormat="1" applyFont="1" applyFill="1" applyBorder="1" applyAlignment="1">
      <alignment horizontal="center"/>
    </xf>
    <xf numFmtId="0" fontId="5" fillId="4" borderId="8" xfId="0" applyFont="1" applyFill="1" applyBorder="1"/>
    <xf numFmtId="0" fontId="5" fillId="4" borderId="9" xfId="0" applyFont="1" applyFill="1" applyBorder="1"/>
    <xf numFmtId="0" fontId="5" fillId="4" borderId="10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16" fillId="4" borderId="14" xfId="0" applyFont="1" applyFill="1" applyBorder="1" applyAlignment="1">
      <alignment horizontal="center"/>
    </xf>
    <xf numFmtId="2" fontId="16" fillId="4" borderId="15" xfId="0" applyNumberFormat="1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2" fontId="16" fillId="4" borderId="17" xfId="0" applyNumberFormat="1" applyFont="1" applyFill="1" applyBorder="1" applyAlignment="1">
      <alignment horizontal="center"/>
    </xf>
    <xf numFmtId="0" fontId="5" fillId="3" borderId="16" xfId="0" applyFont="1" applyFill="1" applyBorder="1"/>
    <xf numFmtId="0" fontId="5" fillId="3" borderId="1" xfId="0" applyFont="1" applyFill="1" applyBorder="1" applyAlignment="1">
      <alignment horizontal="center"/>
    </xf>
    <xf numFmtId="2" fontId="5" fillId="3" borderId="17" xfId="0" applyNumberFormat="1" applyFont="1" applyFill="1" applyBorder="1" applyAlignment="1">
      <alignment horizontal="center"/>
    </xf>
    <xf numFmtId="0" fontId="5" fillId="4" borderId="18" xfId="0" applyFont="1" applyFill="1" applyBorder="1"/>
    <xf numFmtId="0" fontId="16" fillId="4" borderId="19" xfId="0" applyFont="1" applyFill="1" applyBorder="1" applyAlignment="1">
      <alignment horizontal="center"/>
    </xf>
    <xf numFmtId="2" fontId="16" fillId="4" borderId="20" xfId="0" applyNumberFormat="1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2" fontId="5" fillId="4" borderId="20" xfId="0" applyNumberFormat="1" applyFont="1" applyFill="1" applyBorder="1" applyAlignment="1">
      <alignment horizontal="center"/>
    </xf>
    <xf numFmtId="0" fontId="5" fillId="4" borderId="0" xfId="0" applyFont="1" applyFill="1"/>
    <xf numFmtId="0" fontId="5" fillId="3" borderId="0" xfId="0" applyFont="1" applyFill="1"/>
    <xf numFmtId="0" fontId="5" fillId="0" borderId="3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 shrinkToFit="1"/>
    </xf>
  </cellXfs>
  <cellStyles count="3">
    <cellStyle name="Normal" xfId="0" builtinId="0"/>
    <cellStyle name="Prozent 2" xfId="2" xr:uid="{09B1D449-7002-4E98-8EA5-57900C57BA57}"/>
    <cellStyle name="Standard 2" xfId="1" xr:uid="{70E83FAC-BA3C-4E4C-853B-3180384CF8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C877D-9570-024D-A633-F392ECDF35E7}">
  <dimension ref="A1:H12"/>
  <sheetViews>
    <sheetView workbookViewId="0">
      <selection activeCell="G12" sqref="G12"/>
    </sheetView>
  </sheetViews>
  <sheetFormatPr defaultColWidth="10.90625" defaultRowHeight="14" x14ac:dyDescent="0.3"/>
  <cols>
    <col min="1" max="1" width="11.81640625" style="4" customWidth="1"/>
    <col min="2" max="2" width="17.81640625" style="4" customWidth="1"/>
    <col min="3" max="3" width="23" style="4" customWidth="1"/>
    <col min="4" max="4" width="14.1796875" style="4" customWidth="1"/>
    <col min="5" max="5" width="62.7265625" style="4" customWidth="1"/>
    <col min="6" max="6" width="17.54296875" style="4" customWidth="1"/>
    <col min="7" max="7" width="45" style="4" customWidth="1"/>
    <col min="8" max="8" width="39.90625" style="4" customWidth="1"/>
    <col min="9" max="16384" width="10.90625" style="4"/>
  </cols>
  <sheetData>
    <row r="1" spans="1:8" ht="15" x14ac:dyDescent="0.3">
      <c r="A1" s="3" t="s">
        <v>1046</v>
      </c>
    </row>
    <row r="2" spans="1:8" ht="14.5" thickBot="1" x14ac:dyDescent="0.35"/>
    <row r="3" spans="1:8" ht="28.5" thickBot="1" x14ac:dyDescent="0.35">
      <c r="A3" s="5" t="s">
        <v>824</v>
      </c>
      <c r="B3" s="6" t="s">
        <v>825</v>
      </c>
      <c r="C3" s="6" t="s">
        <v>826</v>
      </c>
      <c r="D3" s="6" t="s">
        <v>827</v>
      </c>
      <c r="E3" s="6" t="s">
        <v>1067</v>
      </c>
      <c r="F3" s="7" t="s">
        <v>828</v>
      </c>
      <c r="G3" s="7" t="s">
        <v>1065</v>
      </c>
      <c r="H3" s="7" t="s">
        <v>1062</v>
      </c>
    </row>
    <row r="4" spans="1:8" ht="49" customHeight="1" x14ac:dyDescent="0.3">
      <c r="A4" s="8">
        <v>1</v>
      </c>
      <c r="B4" s="8">
        <v>12</v>
      </c>
      <c r="C4" s="8" t="s">
        <v>829</v>
      </c>
      <c r="D4" s="8" t="s">
        <v>830</v>
      </c>
      <c r="E4" s="8" t="s">
        <v>831</v>
      </c>
      <c r="F4" s="8" t="s">
        <v>832</v>
      </c>
      <c r="G4" s="8" t="s">
        <v>1066</v>
      </c>
      <c r="H4" s="8" t="s">
        <v>1063</v>
      </c>
    </row>
    <row r="5" spans="1:8" ht="51" customHeight="1" x14ac:dyDescent="0.3">
      <c r="A5" s="9">
        <v>2</v>
      </c>
      <c r="B5" s="9">
        <v>61</v>
      </c>
      <c r="C5" s="9" t="s">
        <v>829</v>
      </c>
      <c r="D5" s="9" t="s">
        <v>833</v>
      </c>
      <c r="E5" s="9" t="s">
        <v>1068</v>
      </c>
      <c r="F5" s="9" t="s">
        <v>834</v>
      </c>
      <c r="G5" s="8" t="s">
        <v>1071</v>
      </c>
      <c r="H5" s="8" t="s">
        <v>1063</v>
      </c>
    </row>
    <row r="6" spans="1:8" ht="56" customHeight="1" x14ac:dyDescent="0.3">
      <c r="A6" s="245">
        <v>3</v>
      </c>
      <c r="B6" s="9">
        <v>11</v>
      </c>
      <c r="C6" s="9" t="s">
        <v>835</v>
      </c>
      <c r="D6" s="9" t="s">
        <v>836</v>
      </c>
      <c r="E6" s="9" t="s">
        <v>1069</v>
      </c>
      <c r="F6" s="9" t="s">
        <v>837</v>
      </c>
      <c r="G6" s="246" t="s">
        <v>1073</v>
      </c>
      <c r="H6" s="8" t="s">
        <v>1064</v>
      </c>
    </row>
    <row r="7" spans="1:8" ht="61" customHeight="1" x14ac:dyDescent="0.3">
      <c r="A7" s="9">
        <v>4</v>
      </c>
      <c r="B7" s="9">
        <v>9</v>
      </c>
      <c r="C7" s="9" t="s">
        <v>838</v>
      </c>
      <c r="D7" s="10">
        <v>2013</v>
      </c>
      <c r="E7" s="9" t="s">
        <v>1070</v>
      </c>
      <c r="F7" s="9" t="s">
        <v>839</v>
      </c>
      <c r="G7" s="9" t="s">
        <v>1072</v>
      </c>
      <c r="H7" s="8" t="s">
        <v>1063</v>
      </c>
    </row>
    <row r="10" spans="1:8" x14ac:dyDescent="0.3">
      <c r="A10" s="4" t="s">
        <v>993</v>
      </c>
    </row>
    <row r="11" spans="1:8" x14ac:dyDescent="0.3">
      <c r="A11" s="4">
        <v>1</v>
      </c>
      <c r="B11" s="4" t="s">
        <v>1060</v>
      </c>
    </row>
    <row r="12" spans="1:8" x14ac:dyDescent="0.3">
      <c r="A12" s="4">
        <v>2</v>
      </c>
      <c r="B12" s="4" t="s">
        <v>1061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AD1F3-64BC-0F48-B21F-17EAC84E0815}">
  <dimension ref="A1:C51"/>
  <sheetViews>
    <sheetView zoomScaleNormal="100" workbookViewId="0"/>
  </sheetViews>
  <sheetFormatPr defaultColWidth="10.90625" defaultRowHeight="14" x14ac:dyDescent="0.3"/>
  <cols>
    <col min="1" max="1" width="13.36328125" style="4" customWidth="1"/>
    <col min="2" max="2" width="69.81640625" style="11" customWidth="1"/>
    <col min="3" max="3" width="11.453125" style="4" customWidth="1"/>
    <col min="4" max="16384" width="10.90625" style="4"/>
  </cols>
  <sheetData>
    <row r="1" spans="1:3" ht="15" x14ac:dyDescent="0.3">
      <c r="A1" s="3" t="s">
        <v>1047</v>
      </c>
    </row>
    <row r="2" spans="1:3" ht="14.5" thickBot="1" x14ac:dyDescent="0.35">
      <c r="A2" s="12"/>
    </row>
    <row r="3" spans="1:3" ht="14.5" thickBot="1" x14ac:dyDescent="0.35">
      <c r="A3" s="13" t="s">
        <v>964</v>
      </c>
      <c r="B3" s="14" t="s">
        <v>965</v>
      </c>
      <c r="C3" s="15" t="s">
        <v>961</v>
      </c>
    </row>
    <row r="4" spans="1:3" ht="15" customHeight="1" x14ac:dyDescent="0.3">
      <c r="A4" s="199" t="s">
        <v>936</v>
      </c>
      <c r="B4" s="16" t="s">
        <v>966</v>
      </c>
      <c r="C4" s="202" t="s">
        <v>994</v>
      </c>
    </row>
    <row r="5" spans="1:3" ht="17" customHeight="1" x14ac:dyDescent="0.3">
      <c r="A5" s="200"/>
      <c r="B5" s="17" t="s">
        <v>967</v>
      </c>
      <c r="C5" s="203"/>
    </row>
    <row r="6" spans="1:3" x14ac:dyDescent="0.3">
      <c r="A6" s="200"/>
      <c r="B6" s="17" t="s">
        <v>968</v>
      </c>
      <c r="C6" s="203"/>
    </row>
    <row r="7" spans="1:3" ht="28" x14ac:dyDescent="0.3">
      <c r="A7" s="200"/>
      <c r="B7" s="17" t="s">
        <v>969</v>
      </c>
      <c r="C7" s="203"/>
    </row>
    <row r="8" spans="1:3" ht="28" x14ac:dyDescent="0.3">
      <c r="A8" s="200"/>
      <c r="B8" s="17" t="s">
        <v>1004</v>
      </c>
      <c r="C8" s="203"/>
    </row>
    <row r="9" spans="1:3" x14ac:dyDescent="0.3">
      <c r="A9" s="200"/>
      <c r="B9" s="18" t="s">
        <v>970</v>
      </c>
      <c r="C9" s="203"/>
    </row>
    <row r="10" spans="1:3" x14ac:dyDescent="0.3">
      <c r="A10" s="200"/>
      <c r="B10" s="17" t="s">
        <v>971</v>
      </c>
      <c r="C10" s="203"/>
    </row>
    <row r="11" spans="1:3" x14ac:dyDescent="0.3">
      <c r="A11" s="200"/>
      <c r="B11" s="17" t="s">
        <v>972</v>
      </c>
      <c r="C11" s="203"/>
    </row>
    <row r="12" spans="1:3" x14ac:dyDescent="0.3">
      <c r="A12" s="200"/>
      <c r="B12" s="18" t="s">
        <v>1005</v>
      </c>
      <c r="C12" s="203"/>
    </row>
    <row r="13" spans="1:3" ht="28" x14ac:dyDescent="0.3">
      <c r="A13" s="200"/>
      <c r="B13" s="19" t="s">
        <v>1006</v>
      </c>
      <c r="C13" s="203"/>
    </row>
    <row r="14" spans="1:3" x14ac:dyDescent="0.3">
      <c r="A14" s="200"/>
      <c r="B14" s="17" t="s">
        <v>973</v>
      </c>
      <c r="C14" s="203"/>
    </row>
    <row r="15" spans="1:3" ht="16.5" thickBot="1" x14ac:dyDescent="0.35">
      <c r="A15" s="201"/>
      <c r="B15" s="20" t="s">
        <v>1007</v>
      </c>
      <c r="C15" s="204"/>
    </row>
    <row r="16" spans="1:3" x14ac:dyDescent="0.3">
      <c r="A16" s="195" t="s">
        <v>87</v>
      </c>
      <c r="B16" s="16" t="s">
        <v>966</v>
      </c>
      <c r="C16" s="21"/>
    </row>
    <row r="17" spans="1:3" x14ac:dyDescent="0.3">
      <c r="A17" s="196"/>
      <c r="B17" s="17" t="s">
        <v>974</v>
      </c>
      <c r="C17" s="198" t="s">
        <v>996</v>
      </c>
    </row>
    <row r="18" spans="1:3" x14ac:dyDescent="0.3">
      <c r="A18" s="196"/>
      <c r="B18" s="17" t="s">
        <v>975</v>
      </c>
      <c r="C18" s="198"/>
    </row>
    <row r="19" spans="1:3" ht="28" x14ac:dyDescent="0.3">
      <c r="A19" s="196"/>
      <c r="B19" s="17" t="s">
        <v>976</v>
      </c>
      <c r="C19" s="22"/>
    </row>
    <row r="20" spans="1:3" ht="31" x14ac:dyDescent="0.3">
      <c r="A20" s="196"/>
      <c r="B20" s="17" t="s">
        <v>1008</v>
      </c>
      <c r="C20" s="22"/>
    </row>
    <row r="21" spans="1:3" x14ac:dyDescent="0.3">
      <c r="A21" s="196"/>
      <c r="B21" s="18" t="s">
        <v>977</v>
      </c>
      <c r="C21" s="22"/>
    </row>
    <row r="22" spans="1:3" x14ac:dyDescent="0.3">
      <c r="A22" s="196"/>
      <c r="B22" s="17" t="s">
        <v>978</v>
      </c>
      <c r="C22" s="198" t="s">
        <v>1000</v>
      </c>
    </row>
    <row r="23" spans="1:3" x14ac:dyDescent="0.3">
      <c r="A23" s="196"/>
      <c r="B23" s="17" t="s">
        <v>979</v>
      </c>
      <c r="C23" s="198"/>
    </row>
    <row r="24" spans="1:3" ht="28" x14ac:dyDescent="0.3">
      <c r="A24" s="196"/>
      <c r="B24" s="17" t="s">
        <v>980</v>
      </c>
      <c r="C24" s="22"/>
    </row>
    <row r="25" spans="1:3" ht="45.5" thickBot="1" x14ac:dyDescent="0.35">
      <c r="A25" s="197"/>
      <c r="B25" s="20" t="s">
        <v>1009</v>
      </c>
      <c r="C25" s="23"/>
    </row>
    <row r="26" spans="1:3" x14ac:dyDescent="0.3">
      <c r="A26" s="195" t="s">
        <v>1010</v>
      </c>
      <c r="B26" s="16" t="s">
        <v>966</v>
      </c>
      <c r="C26" s="24"/>
    </row>
    <row r="27" spans="1:3" x14ac:dyDescent="0.3">
      <c r="A27" s="196"/>
      <c r="B27" s="17" t="s">
        <v>981</v>
      </c>
      <c r="C27" s="22" t="s">
        <v>995</v>
      </c>
    </row>
    <row r="28" spans="1:3" x14ac:dyDescent="0.3">
      <c r="A28" s="196"/>
      <c r="B28" s="17" t="s">
        <v>982</v>
      </c>
      <c r="C28" s="22" t="s">
        <v>997</v>
      </c>
    </row>
    <row r="29" spans="1:3" ht="19" customHeight="1" x14ac:dyDescent="0.3">
      <c r="A29" s="196"/>
      <c r="B29" s="17" t="s">
        <v>983</v>
      </c>
      <c r="C29" s="22"/>
    </row>
    <row r="30" spans="1:3" ht="45" x14ac:dyDescent="0.3">
      <c r="A30" s="196"/>
      <c r="B30" s="17" t="s">
        <v>1011</v>
      </c>
      <c r="C30" s="22"/>
    </row>
    <row r="31" spans="1:3" x14ac:dyDescent="0.3">
      <c r="A31" s="196"/>
      <c r="B31" s="18" t="s">
        <v>977</v>
      </c>
      <c r="C31" s="22"/>
    </row>
    <row r="32" spans="1:3" x14ac:dyDescent="0.3">
      <c r="A32" s="196"/>
      <c r="B32" s="17" t="s">
        <v>1012</v>
      </c>
      <c r="C32" s="22" t="s">
        <v>995</v>
      </c>
    </row>
    <row r="33" spans="1:3" x14ac:dyDescent="0.3">
      <c r="A33" s="196"/>
      <c r="B33" s="17" t="s">
        <v>984</v>
      </c>
      <c r="C33" s="22" t="s">
        <v>999</v>
      </c>
    </row>
    <row r="34" spans="1:3" ht="28" x14ac:dyDescent="0.3">
      <c r="A34" s="196"/>
      <c r="B34" s="17" t="s">
        <v>985</v>
      </c>
      <c r="C34" s="22"/>
    </row>
    <row r="35" spans="1:3" ht="31.5" thickBot="1" x14ac:dyDescent="0.35">
      <c r="A35" s="197"/>
      <c r="B35" s="20" t="s">
        <v>1013</v>
      </c>
      <c r="C35" s="23"/>
    </row>
    <row r="36" spans="1:3" x14ac:dyDescent="0.3">
      <c r="A36" s="195" t="s">
        <v>1014</v>
      </c>
      <c r="B36" s="16" t="s">
        <v>966</v>
      </c>
      <c r="C36" s="24"/>
    </row>
    <row r="37" spans="1:3" x14ac:dyDescent="0.3">
      <c r="A37" s="196"/>
      <c r="B37" s="17" t="s">
        <v>986</v>
      </c>
      <c r="C37" s="198" t="s">
        <v>996</v>
      </c>
    </row>
    <row r="38" spans="1:3" x14ac:dyDescent="0.3">
      <c r="A38" s="196"/>
      <c r="B38" s="17" t="s">
        <v>987</v>
      </c>
      <c r="C38" s="198"/>
    </row>
    <row r="39" spans="1:3" ht="28" x14ac:dyDescent="0.3">
      <c r="A39" s="196"/>
      <c r="B39" s="17" t="s">
        <v>988</v>
      </c>
      <c r="C39" s="22"/>
    </row>
    <row r="40" spans="1:3" ht="31" x14ac:dyDescent="0.3">
      <c r="A40" s="196"/>
      <c r="B40" s="17" t="s">
        <v>1015</v>
      </c>
      <c r="C40" s="22"/>
    </row>
    <row r="41" spans="1:3" x14ac:dyDescent="0.3">
      <c r="A41" s="196"/>
      <c r="B41" s="18" t="s">
        <v>977</v>
      </c>
      <c r="C41" s="22"/>
    </row>
    <row r="42" spans="1:3" x14ac:dyDescent="0.3">
      <c r="A42" s="196"/>
      <c r="B42" s="17" t="s">
        <v>989</v>
      </c>
      <c r="C42" s="22" t="s">
        <v>998</v>
      </c>
    </row>
    <row r="43" spans="1:3" x14ac:dyDescent="0.3">
      <c r="A43" s="196"/>
      <c r="B43" s="17" t="s">
        <v>990</v>
      </c>
      <c r="C43" s="22" t="s">
        <v>991</v>
      </c>
    </row>
    <row r="44" spans="1:3" ht="18" customHeight="1" x14ac:dyDescent="0.3">
      <c r="A44" s="196"/>
      <c r="B44" s="17" t="s">
        <v>992</v>
      </c>
      <c r="C44" s="22"/>
    </row>
    <row r="45" spans="1:3" ht="28.5" thickBot="1" x14ac:dyDescent="0.35">
      <c r="A45" s="197"/>
      <c r="B45" s="20" t="s">
        <v>1016</v>
      </c>
      <c r="C45" s="23"/>
    </row>
    <row r="46" spans="1:3" ht="15.5" x14ac:dyDescent="0.3">
      <c r="A46" s="1"/>
    </row>
    <row r="47" spans="1:3" x14ac:dyDescent="0.3">
      <c r="A47" s="25"/>
    </row>
    <row r="48" spans="1:3" x14ac:dyDescent="0.3">
      <c r="A48" s="26" t="s">
        <v>993</v>
      </c>
    </row>
    <row r="49" spans="1:1" ht="15.5" x14ac:dyDescent="0.35">
      <c r="A49" s="2" t="s">
        <v>1001</v>
      </c>
    </row>
    <row r="50" spans="1:1" ht="15.5" x14ac:dyDescent="0.35">
      <c r="A50" s="2" t="s">
        <v>1002</v>
      </c>
    </row>
    <row r="51" spans="1:1" ht="15.5" x14ac:dyDescent="0.35">
      <c r="A51" s="2" t="s">
        <v>1003</v>
      </c>
    </row>
  </sheetData>
  <mergeCells count="8">
    <mergeCell ref="A36:A45"/>
    <mergeCell ref="C37:C38"/>
    <mergeCell ref="A4:A15"/>
    <mergeCell ref="C4:C15"/>
    <mergeCell ref="A16:A25"/>
    <mergeCell ref="C17:C18"/>
    <mergeCell ref="C22:C23"/>
    <mergeCell ref="A26:A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0FDC-662B-5245-9F48-9F5C1220A42C}">
  <dimension ref="A1:D8"/>
  <sheetViews>
    <sheetView zoomScaleNormal="100" workbookViewId="0"/>
  </sheetViews>
  <sheetFormatPr defaultColWidth="10.90625" defaultRowHeight="14" x14ac:dyDescent="0.3"/>
  <cols>
    <col min="1" max="1" width="10.90625" style="4"/>
    <col min="2" max="2" width="13.36328125" style="4" customWidth="1"/>
    <col min="3" max="3" width="13.453125" style="4" customWidth="1"/>
    <col min="4" max="16384" width="10.90625" style="4"/>
  </cols>
  <sheetData>
    <row r="1" spans="1:4" ht="15" x14ac:dyDescent="0.3">
      <c r="A1" s="3" t="s">
        <v>1048</v>
      </c>
    </row>
    <row r="2" spans="1:4" ht="14.5" thickBot="1" x14ac:dyDescent="0.35"/>
    <row r="3" spans="1:4" ht="42.5" thickBot="1" x14ac:dyDescent="0.35">
      <c r="A3" s="13" t="s">
        <v>813</v>
      </c>
      <c r="B3" s="27" t="s">
        <v>814</v>
      </c>
      <c r="C3" s="27" t="s">
        <v>815</v>
      </c>
      <c r="D3" s="15" t="s">
        <v>816</v>
      </c>
    </row>
    <row r="4" spans="1:4" x14ac:dyDescent="0.3">
      <c r="A4" s="28" t="s">
        <v>87</v>
      </c>
      <c r="B4" s="29" t="s">
        <v>817</v>
      </c>
      <c r="C4" s="29" t="s">
        <v>818</v>
      </c>
      <c r="D4" s="30" t="s">
        <v>819</v>
      </c>
    </row>
    <row r="5" spans="1:4" x14ac:dyDescent="0.3">
      <c r="A5" s="31" t="s">
        <v>1017</v>
      </c>
      <c r="B5" s="32" t="s">
        <v>817</v>
      </c>
      <c r="C5" s="32" t="s">
        <v>818</v>
      </c>
      <c r="D5" s="33" t="s">
        <v>820</v>
      </c>
    </row>
    <row r="6" spans="1:4" ht="14.5" thickBot="1" x14ac:dyDescent="0.35">
      <c r="A6" s="34" t="s">
        <v>1018</v>
      </c>
      <c r="B6" s="35" t="s">
        <v>821</v>
      </c>
      <c r="C6" s="35" t="s">
        <v>822</v>
      </c>
      <c r="D6" s="36" t="s">
        <v>823</v>
      </c>
    </row>
    <row r="8" spans="1:4" x14ac:dyDescent="0.3">
      <c r="A8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7B87F-3F20-0E48-AC1C-6282BAE7479D}">
  <dimension ref="A1:D9"/>
  <sheetViews>
    <sheetView workbookViewId="0">
      <selection activeCell="E59" sqref="E59"/>
    </sheetView>
  </sheetViews>
  <sheetFormatPr defaultColWidth="22" defaultRowHeight="14" x14ac:dyDescent="0.3"/>
  <cols>
    <col min="1" max="16384" width="22" style="4"/>
  </cols>
  <sheetData>
    <row r="1" spans="1:4" ht="15.5" x14ac:dyDescent="0.35">
      <c r="A1" s="3" t="s">
        <v>1049</v>
      </c>
    </row>
    <row r="2" spans="1:4" ht="14.5" thickBot="1" x14ac:dyDescent="0.35"/>
    <row r="3" spans="1:4" ht="13" customHeight="1" thickBot="1" x14ac:dyDescent="0.35">
      <c r="A3" s="37" t="s">
        <v>958</v>
      </c>
      <c r="B3" s="38" t="s">
        <v>65</v>
      </c>
      <c r="C3" s="39" t="s">
        <v>960</v>
      </c>
      <c r="D3" s="40" t="s">
        <v>961</v>
      </c>
    </row>
    <row r="4" spans="1:4" x14ac:dyDescent="0.3">
      <c r="A4" s="205" t="s">
        <v>87</v>
      </c>
      <c r="B4" s="41" t="s">
        <v>1</v>
      </c>
      <c r="C4" s="42" t="s">
        <v>92</v>
      </c>
      <c r="D4" s="43">
        <v>18</v>
      </c>
    </row>
    <row r="5" spans="1:4" x14ac:dyDescent="0.3">
      <c r="A5" s="206"/>
      <c r="B5" s="44" t="s">
        <v>962</v>
      </c>
      <c r="C5" s="45" t="s">
        <v>963</v>
      </c>
      <c r="D5" s="46">
        <v>4</v>
      </c>
    </row>
    <row r="6" spans="1:4" x14ac:dyDescent="0.3">
      <c r="A6" s="206" t="s">
        <v>128</v>
      </c>
      <c r="B6" s="44" t="s">
        <v>1</v>
      </c>
      <c r="C6" s="45" t="s">
        <v>129</v>
      </c>
      <c r="D6" s="46">
        <v>19</v>
      </c>
    </row>
    <row r="7" spans="1:4" x14ac:dyDescent="0.3">
      <c r="A7" s="206"/>
      <c r="B7" s="44" t="s">
        <v>962</v>
      </c>
      <c r="C7" s="45" t="s">
        <v>44</v>
      </c>
      <c r="D7" s="46" t="s">
        <v>44</v>
      </c>
    </row>
    <row r="8" spans="1:4" x14ac:dyDescent="0.3">
      <c r="A8" s="206" t="s">
        <v>959</v>
      </c>
      <c r="B8" s="44" t="s">
        <v>1</v>
      </c>
      <c r="C8" s="45" t="s">
        <v>92</v>
      </c>
      <c r="D8" s="46">
        <v>18</v>
      </c>
    </row>
    <row r="9" spans="1:4" ht="14.5" thickBot="1" x14ac:dyDescent="0.35">
      <c r="A9" s="207"/>
      <c r="B9" s="47" t="s">
        <v>962</v>
      </c>
      <c r="C9" s="48" t="s">
        <v>963</v>
      </c>
      <c r="D9" s="49">
        <v>4</v>
      </c>
    </row>
  </sheetData>
  <mergeCells count="3">
    <mergeCell ref="A4:A5"/>
    <mergeCell ref="A6:A7"/>
    <mergeCell ref="A8:A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C376F-ED97-4F01-BE48-FA699FFC2288}">
  <dimension ref="A1:H96"/>
  <sheetViews>
    <sheetView workbookViewId="0"/>
  </sheetViews>
  <sheetFormatPr defaultColWidth="10.90625" defaultRowHeight="14" x14ac:dyDescent="0.3"/>
  <cols>
    <col min="1" max="1" width="16.81640625" style="4" customWidth="1"/>
    <col min="2" max="2" width="11.81640625" style="50" customWidth="1"/>
    <col min="3" max="4" width="16.36328125" style="4" customWidth="1"/>
    <col min="5" max="5" width="16.36328125" style="26" customWidth="1"/>
    <col min="6" max="7" width="16.36328125" style="4" customWidth="1"/>
    <col min="8" max="8" width="16.36328125" style="26" customWidth="1"/>
    <col min="9" max="16384" width="10.90625" style="4"/>
  </cols>
  <sheetData>
    <row r="1" spans="1:8" ht="15.5" x14ac:dyDescent="0.35">
      <c r="A1" s="3" t="s">
        <v>1050</v>
      </c>
    </row>
    <row r="2" spans="1:8" ht="14.5" thickBot="1" x14ac:dyDescent="0.35"/>
    <row r="3" spans="1:8" ht="28.5" thickBot="1" x14ac:dyDescent="0.35">
      <c r="A3" s="39" t="s">
        <v>805</v>
      </c>
      <c r="B3" s="27" t="s">
        <v>806</v>
      </c>
      <c r="C3" s="51" t="s">
        <v>807</v>
      </c>
      <c r="D3" s="27" t="s">
        <v>808</v>
      </c>
      <c r="E3" s="27" t="s">
        <v>809</v>
      </c>
      <c r="F3" s="27" t="s">
        <v>810</v>
      </c>
      <c r="G3" s="27" t="s">
        <v>811</v>
      </c>
      <c r="H3" s="15" t="s">
        <v>812</v>
      </c>
    </row>
    <row r="4" spans="1:8" x14ac:dyDescent="0.3">
      <c r="A4" s="52" t="s">
        <v>840</v>
      </c>
      <c r="B4" s="29">
        <v>1</v>
      </c>
      <c r="C4" s="29">
        <v>0</v>
      </c>
      <c r="D4" s="29">
        <v>0</v>
      </c>
      <c r="E4" s="53">
        <v>0</v>
      </c>
      <c r="F4" s="29">
        <v>27.49</v>
      </c>
      <c r="G4" s="29">
        <v>27.56</v>
      </c>
      <c r="H4" s="54">
        <f>AVERAGE(F4:G4)</f>
        <v>27.524999999999999</v>
      </c>
    </row>
    <row r="5" spans="1:8" x14ac:dyDescent="0.3">
      <c r="A5" s="55" t="s">
        <v>841</v>
      </c>
      <c r="B5" s="32">
        <v>1</v>
      </c>
      <c r="C5" s="32">
        <v>17.78</v>
      </c>
      <c r="D5" s="32">
        <v>14.89</v>
      </c>
      <c r="E5" s="56">
        <f>AVERAGE(C5:D5)</f>
        <v>16.335000000000001</v>
      </c>
      <c r="F5" s="32">
        <v>0</v>
      </c>
      <c r="G5" s="32">
        <v>0</v>
      </c>
      <c r="H5" s="57">
        <v>0</v>
      </c>
    </row>
    <row r="6" spans="1:8" x14ac:dyDescent="0.3">
      <c r="A6" s="55" t="s">
        <v>842</v>
      </c>
      <c r="B6" s="32">
        <v>1</v>
      </c>
      <c r="C6" s="32">
        <v>10.92</v>
      </c>
      <c r="D6" s="32">
        <v>10.87</v>
      </c>
      <c r="E6" s="56">
        <f t="shared" ref="E6:E8" si="0">AVERAGE(C6:D6)</f>
        <v>10.895</v>
      </c>
      <c r="F6" s="32">
        <v>0</v>
      </c>
      <c r="G6" s="32">
        <v>0</v>
      </c>
      <c r="H6" s="57">
        <v>0</v>
      </c>
    </row>
    <row r="7" spans="1:8" x14ac:dyDescent="0.3">
      <c r="A7" s="55" t="s">
        <v>843</v>
      </c>
      <c r="B7" s="32">
        <v>1</v>
      </c>
      <c r="C7" s="32">
        <v>13.78</v>
      </c>
      <c r="D7" s="32">
        <v>13.86</v>
      </c>
      <c r="E7" s="56">
        <f t="shared" si="0"/>
        <v>13.82</v>
      </c>
      <c r="F7" s="32">
        <v>0</v>
      </c>
      <c r="G7" s="32">
        <v>0</v>
      </c>
      <c r="H7" s="57">
        <v>0</v>
      </c>
    </row>
    <row r="8" spans="1:8" x14ac:dyDescent="0.3">
      <c r="A8" s="55" t="s">
        <v>844</v>
      </c>
      <c r="B8" s="32">
        <v>1</v>
      </c>
      <c r="C8" s="32">
        <v>18.55</v>
      </c>
      <c r="D8" s="32">
        <v>18.5</v>
      </c>
      <c r="E8" s="56">
        <f t="shared" si="0"/>
        <v>18.524999999999999</v>
      </c>
      <c r="F8" s="32">
        <v>0</v>
      </c>
      <c r="G8" s="32">
        <v>0</v>
      </c>
      <c r="H8" s="57">
        <v>0</v>
      </c>
    </row>
    <row r="9" spans="1:8" x14ac:dyDescent="0.3">
      <c r="A9" s="55" t="s">
        <v>845</v>
      </c>
      <c r="B9" s="32">
        <v>1</v>
      </c>
      <c r="C9" s="32">
        <v>0</v>
      </c>
      <c r="D9" s="32">
        <v>0</v>
      </c>
      <c r="E9" s="58">
        <v>0</v>
      </c>
      <c r="F9" s="32">
        <v>15.48</v>
      </c>
      <c r="G9" s="32">
        <v>15.29</v>
      </c>
      <c r="H9" s="59">
        <f>AVERAGE(F9:G9)</f>
        <v>15.385</v>
      </c>
    </row>
    <row r="10" spans="1:8" x14ac:dyDescent="0.3">
      <c r="A10" s="55" t="s">
        <v>846</v>
      </c>
      <c r="B10" s="32">
        <v>1</v>
      </c>
      <c r="C10" s="60">
        <v>0</v>
      </c>
      <c r="D10" s="60">
        <v>0</v>
      </c>
      <c r="E10" s="58">
        <f>AVERAGE(C10:D10)</f>
        <v>0</v>
      </c>
      <c r="F10" s="32">
        <v>18.86</v>
      </c>
      <c r="G10" s="32">
        <v>19.309999999999999</v>
      </c>
      <c r="H10" s="59">
        <f>AVERAGE(F10:G10)</f>
        <v>19.085000000000001</v>
      </c>
    </row>
    <row r="11" spans="1:8" x14ac:dyDescent="0.3">
      <c r="A11" s="55" t="s">
        <v>847</v>
      </c>
      <c r="B11" s="32">
        <v>1</v>
      </c>
      <c r="C11" s="60">
        <v>0</v>
      </c>
      <c r="D11" s="60">
        <v>0</v>
      </c>
      <c r="E11" s="58">
        <f>AVERAGE(C11:D11)</f>
        <v>0</v>
      </c>
      <c r="F11" s="32">
        <v>18.989999999999998</v>
      </c>
      <c r="G11" s="32">
        <v>18.68</v>
      </c>
      <c r="H11" s="59">
        <f>AVERAGE(F11:G11)</f>
        <v>18.835000000000001</v>
      </c>
    </row>
    <row r="12" spans="1:8" x14ac:dyDescent="0.3">
      <c r="A12" s="55" t="s">
        <v>848</v>
      </c>
      <c r="B12" s="32">
        <v>1</v>
      </c>
      <c r="C12" s="60">
        <v>0</v>
      </c>
      <c r="D12" s="60">
        <v>0</v>
      </c>
      <c r="E12" s="58">
        <f>AVERAGE(C12:D12)</f>
        <v>0</v>
      </c>
      <c r="F12" s="32">
        <v>18.649999999999999</v>
      </c>
      <c r="G12" s="32">
        <v>19</v>
      </c>
      <c r="H12" s="59">
        <f>AVERAGE(F12:G12)</f>
        <v>18.824999999999999</v>
      </c>
    </row>
    <row r="13" spans="1:8" x14ac:dyDescent="0.3">
      <c r="A13" s="55" t="s">
        <v>849</v>
      </c>
      <c r="B13" s="32">
        <v>1</v>
      </c>
      <c r="C13" s="60">
        <v>0</v>
      </c>
      <c r="D13" s="60">
        <v>0</v>
      </c>
      <c r="E13" s="58">
        <f>AVERAGE(C13:D13)</f>
        <v>0</v>
      </c>
      <c r="F13" s="32">
        <v>15.11</v>
      </c>
      <c r="G13" s="32">
        <v>15.1</v>
      </c>
      <c r="H13" s="59">
        <f>AVERAGE(F13:G13)</f>
        <v>15.105</v>
      </c>
    </row>
    <row r="14" spans="1:8" x14ac:dyDescent="0.3">
      <c r="A14" s="55" t="s">
        <v>850</v>
      </c>
      <c r="B14" s="32">
        <v>1</v>
      </c>
      <c r="C14" s="60">
        <v>0</v>
      </c>
      <c r="D14" s="60">
        <v>0</v>
      </c>
      <c r="E14" s="58">
        <f>AVERAGE(C14:D14)</f>
        <v>0</v>
      </c>
      <c r="F14" s="32">
        <v>0</v>
      </c>
      <c r="G14" s="32">
        <v>0</v>
      </c>
      <c r="H14" s="57">
        <v>0</v>
      </c>
    </row>
    <row r="15" spans="1:8" x14ac:dyDescent="0.3">
      <c r="A15" s="55" t="s">
        <v>851</v>
      </c>
      <c r="B15" s="32">
        <v>2</v>
      </c>
      <c r="C15" s="60">
        <v>18.97</v>
      </c>
      <c r="D15" s="32">
        <v>18.93</v>
      </c>
      <c r="E15" s="56">
        <f t="shared" ref="E15:E67" si="1">AVERAGE(C15:D15)</f>
        <v>18.95</v>
      </c>
      <c r="F15" s="32">
        <v>0</v>
      </c>
      <c r="G15" s="32">
        <v>0</v>
      </c>
      <c r="H15" s="57">
        <v>0</v>
      </c>
    </row>
    <row r="16" spans="1:8" x14ac:dyDescent="0.3">
      <c r="A16" s="55" t="s">
        <v>852</v>
      </c>
      <c r="B16" s="32">
        <v>2</v>
      </c>
      <c r="C16" s="60">
        <v>20.2</v>
      </c>
      <c r="D16" s="32">
        <v>20.16</v>
      </c>
      <c r="E16" s="56">
        <f t="shared" si="1"/>
        <v>20.18</v>
      </c>
      <c r="F16" s="32">
        <v>0</v>
      </c>
      <c r="G16" s="32">
        <v>0</v>
      </c>
      <c r="H16" s="57">
        <v>0</v>
      </c>
    </row>
    <row r="17" spans="1:8" x14ac:dyDescent="0.3">
      <c r="A17" s="55" t="s">
        <v>853</v>
      </c>
      <c r="B17" s="32">
        <v>2</v>
      </c>
      <c r="C17" s="60">
        <v>24.05</v>
      </c>
      <c r="D17" s="32">
        <v>24.14</v>
      </c>
      <c r="E17" s="56">
        <f t="shared" si="1"/>
        <v>24.094999999999999</v>
      </c>
      <c r="F17" s="32">
        <v>0</v>
      </c>
      <c r="G17" s="32">
        <v>0</v>
      </c>
      <c r="H17" s="57">
        <v>0</v>
      </c>
    </row>
    <row r="18" spans="1:8" x14ac:dyDescent="0.3">
      <c r="A18" s="55" t="s">
        <v>854</v>
      </c>
      <c r="B18" s="32">
        <v>2</v>
      </c>
      <c r="C18" s="60">
        <v>20.03</v>
      </c>
      <c r="D18" s="32">
        <v>20.02</v>
      </c>
      <c r="E18" s="56">
        <f t="shared" si="1"/>
        <v>20.024999999999999</v>
      </c>
      <c r="F18" s="32">
        <v>0</v>
      </c>
      <c r="G18" s="32">
        <v>0</v>
      </c>
      <c r="H18" s="57">
        <v>0</v>
      </c>
    </row>
    <row r="19" spans="1:8" x14ac:dyDescent="0.3">
      <c r="A19" s="55" t="s">
        <v>855</v>
      </c>
      <c r="B19" s="32">
        <v>2</v>
      </c>
      <c r="C19" s="60">
        <v>17.53</v>
      </c>
      <c r="D19" s="32">
        <v>17.61</v>
      </c>
      <c r="E19" s="56">
        <f t="shared" si="1"/>
        <v>17.57</v>
      </c>
      <c r="F19" s="32">
        <v>0</v>
      </c>
      <c r="G19" s="32">
        <v>0</v>
      </c>
      <c r="H19" s="57">
        <v>0</v>
      </c>
    </row>
    <row r="20" spans="1:8" x14ac:dyDescent="0.3">
      <c r="A20" s="55" t="s">
        <v>856</v>
      </c>
      <c r="B20" s="32">
        <v>2</v>
      </c>
      <c r="C20" s="60">
        <v>15.4</v>
      </c>
      <c r="D20" s="32">
        <v>15.48</v>
      </c>
      <c r="E20" s="56">
        <f t="shared" si="1"/>
        <v>15.440000000000001</v>
      </c>
      <c r="F20" s="32">
        <v>0</v>
      </c>
      <c r="G20" s="32">
        <v>0</v>
      </c>
      <c r="H20" s="57">
        <v>0</v>
      </c>
    </row>
    <row r="21" spans="1:8" x14ac:dyDescent="0.3">
      <c r="A21" s="55" t="s">
        <v>857</v>
      </c>
      <c r="B21" s="32">
        <v>2</v>
      </c>
      <c r="C21" s="60">
        <v>13.24</v>
      </c>
      <c r="D21" s="32">
        <v>13.31</v>
      </c>
      <c r="E21" s="56">
        <f t="shared" si="1"/>
        <v>13.275</v>
      </c>
      <c r="F21" s="32">
        <v>0</v>
      </c>
      <c r="G21" s="32">
        <v>0</v>
      </c>
      <c r="H21" s="57">
        <v>0</v>
      </c>
    </row>
    <row r="22" spans="1:8" x14ac:dyDescent="0.3">
      <c r="A22" s="55" t="s">
        <v>858</v>
      </c>
      <c r="B22" s="32">
        <v>2</v>
      </c>
      <c r="C22" s="60">
        <v>17.34</v>
      </c>
      <c r="D22" s="32">
        <v>16.48</v>
      </c>
      <c r="E22" s="56">
        <f t="shared" si="1"/>
        <v>16.91</v>
      </c>
      <c r="F22" s="32">
        <v>0</v>
      </c>
      <c r="G22" s="32">
        <v>0</v>
      </c>
      <c r="H22" s="57">
        <v>0</v>
      </c>
    </row>
    <row r="23" spans="1:8" x14ac:dyDescent="0.3">
      <c r="A23" s="55" t="s">
        <v>859</v>
      </c>
      <c r="B23" s="32">
        <v>2</v>
      </c>
      <c r="C23" s="60">
        <v>12.77</v>
      </c>
      <c r="D23" s="32">
        <v>13.2</v>
      </c>
      <c r="E23" s="56">
        <f t="shared" si="1"/>
        <v>12.984999999999999</v>
      </c>
      <c r="F23" s="32">
        <v>0</v>
      </c>
      <c r="G23" s="32">
        <v>0</v>
      </c>
      <c r="H23" s="57">
        <v>0</v>
      </c>
    </row>
    <row r="24" spans="1:8" x14ac:dyDescent="0.3">
      <c r="A24" s="55" t="s">
        <v>860</v>
      </c>
      <c r="B24" s="32">
        <v>2</v>
      </c>
      <c r="C24" s="60">
        <v>17.03</v>
      </c>
      <c r="D24" s="32">
        <v>17.11</v>
      </c>
      <c r="E24" s="56">
        <f t="shared" si="1"/>
        <v>17.07</v>
      </c>
      <c r="F24" s="32">
        <v>0</v>
      </c>
      <c r="G24" s="32">
        <v>0</v>
      </c>
      <c r="H24" s="57">
        <v>0</v>
      </c>
    </row>
    <row r="25" spans="1:8" x14ac:dyDescent="0.3">
      <c r="A25" s="55" t="s">
        <v>861</v>
      </c>
      <c r="B25" s="32">
        <v>2</v>
      </c>
      <c r="C25" s="60">
        <v>15.27</v>
      </c>
      <c r="D25" s="32">
        <v>15.12</v>
      </c>
      <c r="E25" s="56">
        <f t="shared" si="1"/>
        <v>15.195</v>
      </c>
      <c r="F25" s="32">
        <v>0</v>
      </c>
      <c r="G25" s="32">
        <v>0</v>
      </c>
      <c r="H25" s="57">
        <v>0</v>
      </c>
    </row>
    <row r="26" spans="1:8" x14ac:dyDescent="0.3">
      <c r="A26" s="55" t="s">
        <v>862</v>
      </c>
      <c r="B26" s="32">
        <v>2</v>
      </c>
      <c r="C26" s="60">
        <v>15.74</v>
      </c>
      <c r="D26" s="32">
        <v>15.37</v>
      </c>
      <c r="E26" s="56">
        <f t="shared" si="1"/>
        <v>15.555</v>
      </c>
      <c r="F26" s="32">
        <v>0</v>
      </c>
      <c r="G26" s="32">
        <v>0</v>
      </c>
      <c r="H26" s="57">
        <v>0</v>
      </c>
    </row>
    <row r="27" spans="1:8" x14ac:dyDescent="0.3">
      <c r="A27" s="55" t="s">
        <v>863</v>
      </c>
      <c r="B27" s="32">
        <v>2</v>
      </c>
      <c r="C27" s="60">
        <v>13.43</v>
      </c>
      <c r="D27" s="32">
        <v>13.55</v>
      </c>
      <c r="E27" s="56">
        <f t="shared" si="1"/>
        <v>13.49</v>
      </c>
      <c r="F27" s="32">
        <v>0</v>
      </c>
      <c r="G27" s="32">
        <v>0</v>
      </c>
      <c r="H27" s="57">
        <v>0</v>
      </c>
    </row>
    <row r="28" spans="1:8" x14ac:dyDescent="0.3">
      <c r="A28" s="55" t="s">
        <v>864</v>
      </c>
      <c r="B28" s="32">
        <v>2</v>
      </c>
      <c r="C28" s="60">
        <v>26.57</v>
      </c>
      <c r="D28" s="32">
        <v>26.62</v>
      </c>
      <c r="E28" s="56">
        <f t="shared" si="1"/>
        <v>26.594999999999999</v>
      </c>
      <c r="F28" s="32">
        <v>0</v>
      </c>
      <c r="G28" s="32">
        <v>0</v>
      </c>
      <c r="H28" s="57">
        <v>0</v>
      </c>
    </row>
    <row r="29" spans="1:8" x14ac:dyDescent="0.3">
      <c r="A29" s="55" t="s">
        <v>865</v>
      </c>
      <c r="B29" s="32">
        <v>2</v>
      </c>
      <c r="C29" s="60">
        <v>0</v>
      </c>
      <c r="D29" s="32">
        <v>0</v>
      </c>
      <c r="E29" s="58">
        <f t="shared" si="1"/>
        <v>0</v>
      </c>
      <c r="F29" s="32">
        <v>17.03</v>
      </c>
      <c r="G29" s="32">
        <v>17.61</v>
      </c>
      <c r="H29" s="59">
        <f t="shared" ref="H29:H36" si="2">AVERAGE(F29:G29)</f>
        <v>17.32</v>
      </c>
    </row>
    <row r="30" spans="1:8" x14ac:dyDescent="0.3">
      <c r="A30" s="55" t="s">
        <v>866</v>
      </c>
      <c r="B30" s="32">
        <v>2</v>
      </c>
      <c r="C30" s="60">
        <v>16.86</v>
      </c>
      <c r="D30" s="32">
        <v>16.82</v>
      </c>
      <c r="E30" s="56">
        <f t="shared" si="1"/>
        <v>16.84</v>
      </c>
      <c r="F30" s="32">
        <v>0</v>
      </c>
      <c r="G30" s="32">
        <v>0</v>
      </c>
      <c r="H30" s="57">
        <v>0</v>
      </c>
    </row>
    <row r="31" spans="1:8" x14ac:dyDescent="0.3">
      <c r="A31" s="55" t="s">
        <v>867</v>
      </c>
      <c r="B31" s="32">
        <v>2</v>
      </c>
      <c r="C31" s="60">
        <v>17.98</v>
      </c>
      <c r="D31" s="32">
        <v>18.07</v>
      </c>
      <c r="E31" s="56">
        <f t="shared" si="1"/>
        <v>18.024999999999999</v>
      </c>
      <c r="F31" s="32">
        <v>0</v>
      </c>
      <c r="G31" s="32">
        <v>0</v>
      </c>
      <c r="H31" s="57">
        <v>0</v>
      </c>
    </row>
    <row r="32" spans="1:8" x14ac:dyDescent="0.3">
      <c r="A32" s="55" t="s">
        <v>868</v>
      </c>
      <c r="B32" s="32">
        <v>2</v>
      </c>
      <c r="C32" s="60">
        <v>14.2</v>
      </c>
      <c r="D32" s="32">
        <v>13.58</v>
      </c>
      <c r="E32" s="56">
        <f t="shared" si="1"/>
        <v>13.89</v>
      </c>
      <c r="F32" s="32">
        <v>0</v>
      </c>
      <c r="G32" s="32">
        <v>0</v>
      </c>
      <c r="H32" s="57">
        <v>0</v>
      </c>
    </row>
    <row r="33" spans="1:8" x14ac:dyDescent="0.3">
      <c r="A33" s="55" t="s">
        <v>869</v>
      </c>
      <c r="B33" s="32">
        <v>2</v>
      </c>
      <c r="C33" s="60">
        <v>14.37</v>
      </c>
      <c r="D33" s="32">
        <v>14.36</v>
      </c>
      <c r="E33" s="56">
        <f t="shared" si="1"/>
        <v>14.364999999999998</v>
      </c>
      <c r="F33" s="32">
        <v>0</v>
      </c>
      <c r="G33" s="32">
        <v>0</v>
      </c>
      <c r="H33" s="57">
        <v>0</v>
      </c>
    </row>
    <row r="34" spans="1:8" x14ac:dyDescent="0.3">
      <c r="A34" s="55" t="s">
        <v>870</v>
      </c>
      <c r="B34" s="32">
        <v>2</v>
      </c>
      <c r="C34" s="60">
        <v>12.2</v>
      </c>
      <c r="D34" s="32">
        <v>12.06</v>
      </c>
      <c r="E34" s="56">
        <f t="shared" si="1"/>
        <v>12.129999999999999</v>
      </c>
      <c r="F34" s="32">
        <v>0</v>
      </c>
      <c r="G34" s="32">
        <v>0</v>
      </c>
      <c r="H34" s="57">
        <v>0</v>
      </c>
    </row>
    <row r="35" spans="1:8" x14ac:dyDescent="0.3">
      <c r="A35" s="55" t="s">
        <v>871</v>
      </c>
      <c r="B35" s="32">
        <v>2</v>
      </c>
      <c r="C35" s="60">
        <v>15.52</v>
      </c>
      <c r="D35" s="32">
        <v>15.71</v>
      </c>
      <c r="E35" s="56">
        <f t="shared" si="1"/>
        <v>15.615</v>
      </c>
      <c r="F35" s="32">
        <v>0</v>
      </c>
      <c r="G35" s="32">
        <v>0</v>
      </c>
      <c r="H35" s="57">
        <v>0</v>
      </c>
    </row>
    <row r="36" spans="1:8" x14ac:dyDescent="0.3">
      <c r="A36" s="55" t="s">
        <v>872</v>
      </c>
      <c r="B36" s="32">
        <v>2</v>
      </c>
      <c r="C36" s="60">
        <v>0</v>
      </c>
      <c r="D36" s="32">
        <v>0</v>
      </c>
      <c r="E36" s="58">
        <f t="shared" si="1"/>
        <v>0</v>
      </c>
      <c r="F36" s="32">
        <v>15.17</v>
      </c>
      <c r="G36" s="32">
        <v>15.06</v>
      </c>
      <c r="H36" s="59">
        <f t="shared" si="2"/>
        <v>15.115</v>
      </c>
    </row>
    <row r="37" spans="1:8" x14ac:dyDescent="0.3">
      <c r="A37" s="55" t="s">
        <v>873</v>
      </c>
      <c r="B37" s="32">
        <v>2</v>
      </c>
      <c r="C37" s="60">
        <v>15.06</v>
      </c>
      <c r="D37" s="32">
        <v>14.79</v>
      </c>
      <c r="E37" s="56">
        <f t="shared" si="1"/>
        <v>14.925000000000001</v>
      </c>
      <c r="F37" s="32">
        <v>0</v>
      </c>
      <c r="G37" s="32">
        <v>0</v>
      </c>
      <c r="H37" s="57">
        <v>0</v>
      </c>
    </row>
    <row r="38" spans="1:8" x14ac:dyDescent="0.3">
      <c r="A38" s="55" t="s">
        <v>874</v>
      </c>
      <c r="B38" s="32">
        <v>2</v>
      </c>
      <c r="C38" s="60">
        <v>17.25</v>
      </c>
      <c r="D38" s="32">
        <v>16.62</v>
      </c>
      <c r="E38" s="56">
        <f t="shared" si="1"/>
        <v>16.935000000000002</v>
      </c>
      <c r="F38" s="32">
        <v>0</v>
      </c>
      <c r="G38" s="32">
        <v>0</v>
      </c>
      <c r="H38" s="57">
        <v>0</v>
      </c>
    </row>
    <row r="39" spans="1:8" x14ac:dyDescent="0.3">
      <c r="A39" s="55" t="s">
        <v>875</v>
      </c>
      <c r="B39" s="32">
        <v>2</v>
      </c>
      <c r="C39" s="60">
        <v>11.33</v>
      </c>
      <c r="D39" s="32">
        <v>11.88</v>
      </c>
      <c r="E39" s="56">
        <f t="shared" si="1"/>
        <v>11.605</v>
      </c>
      <c r="F39" s="32">
        <v>0</v>
      </c>
      <c r="G39" s="32">
        <v>0</v>
      </c>
      <c r="H39" s="57">
        <v>0</v>
      </c>
    </row>
    <row r="40" spans="1:8" x14ac:dyDescent="0.3">
      <c r="A40" s="55" t="s">
        <v>876</v>
      </c>
      <c r="B40" s="32">
        <v>2</v>
      </c>
      <c r="C40" s="60">
        <v>17.989999999999998</v>
      </c>
      <c r="D40" s="32">
        <v>18.13</v>
      </c>
      <c r="E40" s="56">
        <f t="shared" si="1"/>
        <v>18.059999999999999</v>
      </c>
      <c r="F40" s="32">
        <v>0</v>
      </c>
      <c r="G40" s="32">
        <v>0</v>
      </c>
      <c r="H40" s="57">
        <v>0</v>
      </c>
    </row>
    <row r="41" spans="1:8" x14ac:dyDescent="0.3">
      <c r="A41" s="55" t="s">
        <v>877</v>
      </c>
      <c r="B41" s="32">
        <v>2</v>
      </c>
      <c r="C41" s="60">
        <v>21.97</v>
      </c>
      <c r="D41" s="32">
        <v>21.99</v>
      </c>
      <c r="E41" s="56">
        <f t="shared" si="1"/>
        <v>21.979999999999997</v>
      </c>
      <c r="F41" s="32">
        <v>0</v>
      </c>
      <c r="G41" s="32">
        <v>0</v>
      </c>
      <c r="H41" s="57">
        <v>0</v>
      </c>
    </row>
    <row r="42" spans="1:8" x14ac:dyDescent="0.3">
      <c r="A42" s="55" t="s">
        <v>878</v>
      </c>
      <c r="B42" s="32">
        <v>2</v>
      </c>
      <c r="C42" s="60">
        <v>16.63</v>
      </c>
      <c r="D42" s="32">
        <v>16.89</v>
      </c>
      <c r="E42" s="56">
        <f t="shared" si="1"/>
        <v>16.759999999999998</v>
      </c>
      <c r="F42" s="32">
        <v>0</v>
      </c>
      <c r="G42" s="32">
        <v>0</v>
      </c>
      <c r="H42" s="57">
        <v>0</v>
      </c>
    </row>
    <row r="43" spans="1:8" x14ac:dyDescent="0.3">
      <c r="A43" s="55" t="s">
        <v>879</v>
      </c>
      <c r="B43" s="32">
        <v>2</v>
      </c>
      <c r="C43" s="60">
        <v>22.67</v>
      </c>
      <c r="D43" s="32">
        <v>22.32</v>
      </c>
      <c r="E43" s="56">
        <f t="shared" si="1"/>
        <v>22.495000000000001</v>
      </c>
      <c r="F43" s="32">
        <v>0</v>
      </c>
      <c r="G43" s="32">
        <v>0</v>
      </c>
      <c r="H43" s="57">
        <v>0</v>
      </c>
    </row>
    <row r="44" spans="1:8" x14ac:dyDescent="0.3">
      <c r="A44" s="55" t="s">
        <v>880</v>
      </c>
      <c r="B44" s="32">
        <v>2</v>
      </c>
      <c r="C44" s="60">
        <v>13.99</v>
      </c>
      <c r="D44" s="32">
        <v>14.29</v>
      </c>
      <c r="E44" s="56">
        <f t="shared" si="1"/>
        <v>14.14</v>
      </c>
      <c r="F44" s="32">
        <v>0</v>
      </c>
      <c r="G44" s="32">
        <v>0</v>
      </c>
      <c r="H44" s="57">
        <v>0</v>
      </c>
    </row>
    <row r="45" spans="1:8" x14ac:dyDescent="0.3">
      <c r="A45" s="55" t="s">
        <v>881</v>
      </c>
      <c r="B45" s="32">
        <v>2</v>
      </c>
      <c r="C45" s="60">
        <v>17.78</v>
      </c>
      <c r="D45" s="32">
        <v>17.68</v>
      </c>
      <c r="E45" s="56">
        <f t="shared" si="1"/>
        <v>17.73</v>
      </c>
      <c r="F45" s="32">
        <v>0</v>
      </c>
      <c r="G45" s="32">
        <v>0</v>
      </c>
      <c r="H45" s="57">
        <v>0</v>
      </c>
    </row>
    <row r="46" spans="1:8" x14ac:dyDescent="0.3">
      <c r="A46" s="55" t="s">
        <v>882</v>
      </c>
      <c r="B46" s="32">
        <v>2</v>
      </c>
      <c r="C46" s="60">
        <v>19.14</v>
      </c>
      <c r="D46" s="32">
        <v>19.29</v>
      </c>
      <c r="E46" s="56">
        <f t="shared" si="1"/>
        <v>19.215</v>
      </c>
      <c r="F46" s="32">
        <v>0</v>
      </c>
      <c r="G46" s="32">
        <v>0</v>
      </c>
      <c r="H46" s="57">
        <v>0</v>
      </c>
    </row>
    <row r="47" spans="1:8" x14ac:dyDescent="0.3">
      <c r="A47" s="55" t="s">
        <v>883</v>
      </c>
      <c r="B47" s="32">
        <v>2</v>
      </c>
      <c r="C47" s="60">
        <v>25.17</v>
      </c>
      <c r="D47" s="32">
        <v>24.72</v>
      </c>
      <c r="E47" s="56">
        <f t="shared" si="1"/>
        <v>24.945</v>
      </c>
      <c r="F47" s="32">
        <v>0</v>
      </c>
      <c r="G47" s="32">
        <v>0</v>
      </c>
      <c r="H47" s="57">
        <v>0</v>
      </c>
    </row>
    <row r="48" spans="1:8" x14ac:dyDescent="0.3">
      <c r="A48" s="55" t="s">
        <v>884</v>
      </c>
      <c r="B48" s="32">
        <v>2</v>
      </c>
      <c r="C48" s="60">
        <v>17.07</v>
      </c>
      <c r="D48" s="32">
        <v>17.7</v>
      </c>
      <c r="E48" s="56">
        <f t="shared" si="1"/>
        <v>17.384999999999998</v>
      </c>
      <c r="F48" s="32">
        <v>0</v>
      </c>
      <c r="G48" s="32">
        <v>0</v>
      </c>
      <c r="H48" s="57">
        <v>0</v>
      </c>
    </row>
    <row r="49" spans="1:8" x14ac:dyDescent="0.3">
      <c r="A49" s="55" t="s">
        <v>885</v>
      </c>
      <c r="B49" s="32">
        <v>2</v>
      </c>
      <c r="C49" s="60">
        <v>23.08</v>
      </c>
      <c r="D49" s="32">
        <v>23.21</v>
      </c>
      <c r="E49" s="56">
        <f t="shared" si="1"/>
        <v>23.145</v>
      </c>
      <c r="F49" s="32">
        <v>0</v>
      </c>
      <c r="G49" s="32">
        <v>0</v>
      </c>
      <c r="H49" s="57">
        <v>0</v>
      </c>
    </row>
    <row r="50" spans="1:8" x14ac:dyDescent="0.3">
      <c r="A50" s="55" t="s">
        <v>886</v>
      </c>
      <c r="B50" s="32">
        <v>2</v>
      </c>
      <c r="C50" s="60">
        <v>16.059999999999999</v>
      </c>
      <c r="D50" s="32">
        <v>16.27</v>
      </c>
      <c r="E50" s="56">
        <f t="shared" si="1"/>
        <v>16.164999999999999</v>
      </c>
      <c r="F50" s="32">
        <v>0</v>
      </c>
      <c r="G50" s="32">
        <v>0</v>
      </c>
      <c r="H50" s="57">
        <v>0</v>
      </c>
    </row>
    <row r="51" spans="1:8" x14ac:dyDescent="0.3">
      <c r="A51" s="55" t="s">
        <v>887</v>
      </c>
      <c r="B51" s="32">
        <v>2</v>
      </c>
      <c r="C51" s="60">
        <v>15.64</v>
      </c>
      <c r="D51" s="32">
        <v>14.18</v>
      </c>
      <c r="E51" s="56">
        <f t="shared" si="1"/>
        <v>14.91</v>
      </c>
      <c r="F51" s="32">
        <v>0</v>
      </c>
      <c r="G51" s="32">
        <v>0</v>
      </c>
      <c r="H51" s="57">
        <v>0</v>
      </c>
    </row>
    <row r="52" spans="1:8" x14ac:dyDescent="0.3">
      <c r="A52" s="55" t="s">
        <v>888</v>
      </c>
      <c r="B52" s="32">
        <v>2</v>
      </c>
      <c r="C52" s="60">
        <v>12.52</v>
      </c>
      <c r="D52" s="32">
        <v>12.83</v>
      </c>
      <c r="E52" s="56">
        <f t="shared" si="1"/>
        <v>12.675000000000001</v>
      </c>
      <c r="F52" s="32">
        <v>0</v>
      </c>
      <c r="G52" s="32">
        <v>0</v>
      </c>
      <c r="H52" s="57">
        <v>0</v>
      </c>
    </row>
    <row r="53" spans="1:8" x14ac:dyDescent="0.3">
      <c r="A53" s="55" t="s">
        <v>889</v>
      </c>
      <c r="B53" s="32">
        <v>2</v>
      </c>
      <c r="C53" s="60">
        <v>20.02</v>
      </c>
      <c r="D53" s="32">
        <v>19.7</v>
      </c>
      <c r="E53" s="56">
        <f t="shared" si="1"/>
        <v>19.86</v>
      </c>
      <c r="F53" s="32">
        <v>0</v>
      </c>
      <c r="G53" s="32">
        <v>0</v>
      </c>
      <c r="H53" s="57">
        <v>0</v>
      </c>
    </row>
    <row r="54" spans="1:8" x14ac:dyDescent="0.3">
      <c r="A54" s="55" t="s">
        <v>890</v>
      </c>
      <c r="B54" s="32">
        <v>2</v>
      </c>
      <c r="C54" s="60">
        <v>17.98</v>
      </c>
      <c r="D54" s="32">
        <v>17.899999999999999</v>
      </c>
      <c r="E54" s="56">
        <f t="shared" si="1"/>
        <v>17.939999999999998</v>
      </c>
      <c r="F54" s="32">
        <v>0</v>
      </c>
      <c r="G54" s="32">
        <v>0</v>
      </c>
      <c r="H54" s="57">
        <v>0</v>
      </c>
    </row>
    <row r="55" spans="1:8" x14ac:dyDescent="0.3">
      <c r="A55" s="55" t="s">
        <v>891</v>
      </c>
      <c r="B55" s="32">
        <v>2</v>
      </c>
      <c r="C55" s="60">
        <v>21.85</v>
      </c>
      <c r="D55" s="32">
        <v>21.62</v>
      </c>
      <c r="E55" s="56">
        <f t="shared" si="1"/>
        <v>21.734999999999999</v>
      </c>
      <c r="F55" s="32">
        <v>0</v>
      </c>
      <c r="G55" s="32">
        <v>0</v>
      </c>
      <c r="H55" s="57">
        <v>0</v>
      </c>
    </row>
    <row r="56" spans="1:8" x14ac:dyDescent="0.3">
      <c r="A56" s="55" t="s">
        <v>892</v>
      </c>
      <c r="B56" s="32">
        <v>2</v>
      </c>
      <c r="C56" s="60">
        <v>18.34</v>
      </c>
      <c r="D56" s="32">
        <v>18.21</v>
      </c>
      <c r="E56" s="56">
        <f t="shared" si="1"/>
        <v>18.274999999999999</v>
      </c>
      <c r="F56" s="32">
        <v>0</v>
      </c>
      <c r="G56" s="32">
        <v>0</v>
      </c>
      <c r="H56" s="57">
        <v>0</v>
      </c>
    </row>
    <row r="57" spans="1:8" x14ac:dyDescent="0.3">
      <c r="A57" s="55" t="s">
        <v>893</v>
      </c>
      <c r="B57" s="32">
        <v>2</v>
      </c>
      <c r="C57" s="60">
        <v>18.84</v>
      </c>
      <c r="D57" s="32">
        <v>18.920000000000002</v>
      </c>
      <c r="E57" s="56">
        <f t="shared" si="1"/>
        <v>18.880000000000003</v>
      </c>
      <c r="F57" s="32">
        <v>0</v>
      </c>
      <c r="G57" s="32">
        <v>0</v>
      </c>
      <c r="H57" s="57">
        <v>0</v>
      </c>
    </row>
    <row r="58" spans="1:8" x14ac:dyDescent="0.3">
      <c r="A58" s="55" t="s">
        <v>894</v>
      </c>
      <c r="B58" s="32">
        <v>2</v>
      </c>
      <c r="C58" s="60">
        <v>21.2</v>
      </c>
      <c r="D58" s="32">
        <v>21.63</v>
      </c>
      <c r="E58" s="56">
        <f t="shared" si="1"/>
        <v>21.414999999999999</v>
      </c>
      <c r="F58" s="32">
        <v>0</v>
      </c>
      <c r="G58" s="32">
        <v>0</v>
      </c>
      <c r="H58" s="57">
        <v>0</v>
      </c>
    </row>
    <row r="59" spans="1:8" x14ac:dyDescent="0.3">
      <c r="A59" s="55" t="s">
        <v>895</v>
      </c>
      <c r="B59" s="32">
        <v>2</v>
      </c>
      <c r="C59" s="60">
        <v>17.329999999999998</v>
      </c>
      <c r="D59" s="32">
        <v>17.2</v>
      </c>
      <c r="E59" s="56">
        <f t="shared" si="1"/>
        <v>17.265000000000001</v>
      </c>
      <c r="F59" s="32">
        <v>0</v>
      </c>
      <c r="G59" s="32">
        <v>0</v>
      </c>
      <c r="H59" s="57">
        <v>0</v>
      </c>
    </row>
    <row r="60" spans="1:8" x14ac:dyDescent="0.3">
      <c r="A60" s="55" t="s">
        <v>896</v>
      </c>
      <c r="B60" s="32">
        <v>2</v>
      </c>
      <c r="C60" s="60">
        <v>12.93</v>
      </c>
      <c r="D60" s="32">
        <v>11.03</v>
      </c>
      <c r="E60" s="56">
        <f t="shared" si="1"/>
        <v>11.98</v>
      </c>
      <c r="F60" s="32">
        <v>0</v>
      </c>
      <c r="G60" s="32">
        <v>0</v>
      </c>
      <c r="H60" s="57">
        <v>0</v>
      </c>
    </row>
    <row r="61" spans="1:8" x14ac:dyDescent="0.3">
      <c r="A61" s="55" t="s">
        <v>897</v>
      </c>
      <c r="B61" s="32">
        <v>2</v>
      </c>
      <c r="C61" s="60">
        <v>12.99</v>
      </c>
      <c r="D61" s="32">
        <v>12.76</v>
      </c>
      <c r="E61" s="56">
        <f t="shared" si="1"/>
        <v>12.875</v>
      </c>
      <c r="F61" s="32">
        <v>0</v>
      </c>
      <c r="G61" s="32">
        <v>0</v>
      </c>
      <c r="H61" s="57">
        <v>0</v>
      </c>
    </row>
    <row r="62" spans="1:8" x14ac:dyDescent="0.3">
      <c r="A62" s="55" t="s">
        <v>898</v>
      </c>
      <c r="B62" s="32">
        <v>2</v>
      </c>
      <c r="C62" s="60">
        <v>19.829999999999998</v>
      </c>
      <c r="D62" s="32">
        <v>19.23</v>
      </c>
      <c r="E62" s="56">
        <f t="shared" si="1"/>
        <v>19.53</v>
      </c>
      <c r="F62" s="32">
        <v>0</v>
      </c>
      <c r="G62" s="32">
        <v>0</v>
      </c>
      <c r="H62" s="57">
        <v>0</v>
      </c>
    </row>
    <row r="63" spans="1:8" x14ac:dyDescent="0.3">
      <c r="A63" s="55" t="s">
        <v>899</v>
      </c>
      <c r="B63" s="32">
        <v>2</v>
      </c>
      <c r="C63" s="60">
        <v>12.54</v>
      </c>
      <c r="D63" s="32">
        <v>12.79</v>
      </c>
      <c r="E63" s="56">
        <f t="shared" si="1"/>
        <v>12.664999999999999</v>
      </c>
      <c r="F63" s="32">
        <v>0</v>
      </c>
      <c r="G63" s="32">
        <v>0</v>
      </c>
      <c r="H63" s="57">
        <v>0</v>
      </c>
    </row>
    <row r="64" spans="1:8" x14ac:dyDescent="0.3">
      <c r="A64" s="55" t="s">
        <v>900</v>
      </c>
      <c r="B64" s="32">
        <v>2</v>
      </c>
      <c r="C64" s="60">
        <v>10.39</v>
      </c>
      <c r="D64" s="32">
        <v>9.8800000000000008</v>
      </c>
      <c r="E64" s="56">
        <f t="shared" si="1"/>
        <v>10.135000000000002</v>
      </c>
      <c r="F64" s="32">
        <v>0</v>
      </c>
      <c r="G64" s="32">
        <v>0</v>
      </c>
      <c r="H64" s="57">
        <v>0</v>
      </c>
    </row>
    <row r="65" spans="1:8" x14ac:dyDescent="0.3">
      <c r="A65" s="55" t="s">
        <v>901</v>
      </c>
      <c r="B65" s="32">
        <v>2</v>
      </c>
      <c r="C65" s="60">
        <v>10.86</v>
      </c>
      <c r="D65" s="32">
        <v>10.95</v>
      </c>
      <c r="E65" s="56">
        <f t="shared" si="1"/>
        <v>10.904999999999999</v>
      </c>
      <c r="F65" s="32">
        <v>0</v>
      </c>
      <c r="G65" s="32">
        <v>0</v>
      </c>
      <c r="H65" s="57">
        <v>0</v>
      </c>
    </row>
    <row r="66" spans="1:8" x14ac:dyDescent="0.3">
      <c r="A66" s="55" t="s">
        <v>902</v>
      </c>
      <c r="B66" s="32">
        <v>2</v>
      </c>
      <c r="C66" s="60">
        <v>14.59</v>
      </c>
      <c r="D66" s="32">
        <v>14.84</v>
      </c>
      <c r="E66" s="56">
        <f t="shared" si="1"/>
        <v>14.715</v>
      </c>
      <c r="F66" s="32">
        <v>0</v>
      </c>
      <c r="G66" s="32">
        <v>0</v>
      </c>
      <c r="H66" s="57">
        <v>0</v>
      </c>
    </row>
    <row r="67" spans="1:8" x14ac:dyDescent="0.3">
      <c r="A67" s="55" t="s">
        <v>903</v>
      </c>
      <c r="B67" s="32">
        <v>2</v>
      </c>
      <c r="C67" s="60">
        <v>14.64</v>
      </c>
      <c r="D67" s="32">
        <v>14.62</v>
      </c>
      <c r="E67" s="56">
        <f t="shared" si="1"/>
        <v>14.629999999999999</v>
      </c>
      <c r="F67" s="32">
        <v>0</v>
      </c>
      <c r="G67" s="32">
        <v>0</v>
      </c>
      <c r="H67" s="57">
        <v>0</v>
      </c>
    </row>
    <row r="68" spans="1:8" x14ac:dyDescent="0.3">
      <c r="A68" s="55" t="s">
        <v>904</v>
      </c>
      <c r="B68" s="32">
        <v>2</v>
      </c>
      <c r="C68" s="60">
        <v>19.329999999999998</v>
      </c>
      <c r="D68" s="32">
        <v>19.239999999999998</v>
      </c>
      <c r="E68" s="56">
        <f t="shared" ref="E68:E75" si="3">AVERAGE(C68:D68)</f>
        <v>19.284999999999997</v>
      </c>
      <c r="F68" s="32">
        <v>0</v>
      </c>
      <c r="G68" s="32">
        <v>0</v>
      </c>
      <c r="H68" s="57">
        <v>0</v>
      </c>
    </row>
    <row r="69" spans="1:8" x14ac:dyDescent="0.3">
      <c r="A69" s="55" t="s">
        <v>905</v>
      </c>
      <c r="B69" s="32">
        <v>2</v>
      </c>
      <c r="C69" s="60">
        <v>18.079999999999998</v>
      </c>
      <c r="D69" s="32">
        <v>18.05</v>
      </c>
      <c r="E69" s="56">
        <f t="shared" si="3"/>
        <v>18.064999999999998</v>
      </c>
      <c r="F69" s="32">
        <v>0</v>
      </c>
      <c r="G69" s="32">
        <v>0</v>
      </c>
      <c r="H69" s="57">
        <v>0</v>
      </c>
    </row>
    <row r="70" spans="1:8" x14ac:dyDescent="0.3">
      <c r="A70" s="55" t="s">
        <v>906</v>
      </c>
      <c r="B70" s="32">
        <v>2</v>
      </c>
      <c r="C70" s="60">
        <v>16.8</v>
      </c>
      <c r="D70" s="32">
        <v>16.329999999999998</v>
      </c>
      <c r="E70" s="56">
        <f t="shared" si="3"/>
        <v>16.564999999999998</v>
      </c>
      <c r="F70" s="32">
        <v>0</v>
      </c>
      <c r="G70" s="32">
        <v>0</v>
      </c>
      <c r="H70" s="57">
        <v>0</v>
      </c>
    </row>
    <row r="71" spans="1:8" x14ac:dyDescent="0.3">
      <c r="A71" s="55" t="s">
        <v>907</v>
      </c>
      <c r="B71" s="32">
        <v>2</v>
      </c>
      <c r="C71" s="60">
        <v>16.149999999999999</v>
      </c>
      <c r="D71" s="32">
        <v>16.05</v>
      </c>
      <c r="E71" s="56">
        <f t="shared" si="3"/>
        <v>16.100000000000001</v>
      </c>
      <c r="F71" s="32">
        <v>0</v>
      </c>
      <c r="G71" s="32">
        <v>0</v>
      </c>
      <c r="H71" s="57">
        <v>0</v>
      </c>
    </row>
    <row r="72" spans="1:8" x14ac:dyDescent="0.3">
      <c r="A72" s="55" t="s">
        <v>908</v>
      </c>
      <c r="B72" s="32">
        <v>2</v>
      </c>
      <c r="C72" s="60">
        <v>13.44</v>
      </c>
      <c r="D72" s="32">
        <v>13.33</v>
      </c>
      <c r="E72" s="56">
        <f t="shared" si="3"/>
        <v>13.385</v>
      </c>
      <c r="F72" s="32">
        <v>0</v>
      </c>
      <c r="G72" s="32">
        <v>0</v>
      </c>
      <c r="H72" s="57">
        <v>0</v>
      </c>
    </row>
    <row r="73" spans="1:8" x14ac:dyDescent="0.3">
      <c r="A73" s="55" t="s">
        <v>909</v>
      </c>
      <c r="B73" s="32">
        <v>2</v>
      </c>
      <c r="C73" s="60">
        <v>14.99</v>
      </c>
      <c r="D73" s="32">
        <v>14.64</v>
      </c>
      <c r="E73" s="56">
        <f t="shared" si="3"/>
        <v>14.815000000000001</v>
      </c>
      <c r="F73" s="32">
        <v>0</v>
      </c>
      <c r="G73" s="32">
        <v>0</v>
      </c>
      <c r="H73" s="57">
        <v>0</v>
      </c>
    </row>
    <row r="74" spans="1:8" x14ac:dyDescent="0.3">
      <c r="A74" s="55" t="s">
        <v>910</v>
      </c>
      <c r="B74" s="32">
        <v>2</v>
      </c>
      <c r="C74" s="60">
        <v>0</v>
      </c>
      <c r="D74" s="32">
        <v>0</v>
      </c>
      <c r="E74" s="58">
        <f t="shared" si="3"/>
        <v>0</v>
      </c>
      <c r="F74" s="32">
        <v>13.47</v>
      </c>
      <c r="G74" s="32">
        <v>13.84</v>
      </c>
      <c r="H74" s="59">
        <f t="shared" ref="H74" si="4">AVERAGE(F74:G74)</f>
        <v>13.655000000000001</v>
      </c>
    </row>
    <row r="75" spans="1:8" x14ac:dyDescent="0.3">
      <c r="A75" s="55" t="s">
        <v>911</v>
      </c>
      <c r="B75" s="32">
        <v>2</v>
      </c>
      <c r="C75" s="60">
        <v>9.75</v>
      </c>
      <c r="D75" s="32">
        <v>10.34</v>
      </c>
      <c r="E75" s="56">
        <f t="shared" si="3"/>
        <v>10.045</v>
      </c>
      <c r="F75" s="32">
        <v>0</v>
      </c>
      <c r="G75" s="32">
        <v>0</v>
      </c>
      <c r="H75" s="57">
        <v>0</v>
      </c>
    </row>
    <row r="76" spans="1:8" x14ac:dyDescent="0.3">
      <c r="A76" s="55" t="s">
        <v>912</v>
      </c>
      <c r="B76" s="32">
        <v>3</v>
      </c>
      <c r="C76" s="60">
        <v>0</v>
      </c>
      <c r="D76" s="32">
        <v>0</v>
      </c>
      <c r="E76" s="58">
        <f t="shared" ref="E76:E96" si="5">AVERAGE(C76:D76)</f>
        <v>0</v>
      </c>
      <c r="F76" s="32">
        <v>16.760000000000002</v>
      </c>
      <c r="G76" s="32">
        <v>16</v>
      </c>
      <c r="H76" s="59">
        <f t="shared" ref="H76:H88" si="6">AVERAGE(F76:G76)</f>
        <v>16.380000000000003</v>
      </c>
    </row>
    <row r="77" spans="1:8" x14ac:dyDescent="0.3">
      <c r="A77" s="55" t="s">
        <v>913</v>
      </c>
      <c r="B77" s="32">
        <v>3</v>
      </c>
      <c r="C77" s="60">
        <v>0</v>
      </c>
      <c r="D77" s="32">
        <v>0</v>
      </c>
      <c r="E77" s="58">
        <f t="shared" si="5"/>
        <v>0</v>
      </c>
      <c r="F77" s="32">
        <v>28.04</v>
      </c>
      <c r="G77" s="32">
        <v>28.07</v>
      </c>
      <c r="H77" s="59">
        <f t="shared" si="6"/>
        <v>28.055</v>
      </c>
    </row>
    <row r="78" spans="1:8" x14ac:dyDescent="0.3">
      <c r="A78" s="55" t="s">
        <v>914</v>
      </c>
      <c r="B78" s="32">
        <v>3</v>
      </c>
      <c r="C78" s="60">
        <v>0</v>
      </c>
      <c r="D78" s="32">
        <v>0</v>
      </c>
      <c r="E78" s="58">
        <f t="shared" si="5"/>
        <v>0</v>
      </c>
      <c r="F78" s="32">
        <v>26.72</v>
      </c>
      <c r="G78" s="32">
        <v>26.64</v>
      </c>
      <c r="H78" s="59">
        <f t="shared" si="6"/>
        <v>26.68</v>
      </c>
    </row>
    <row r="79" spans="1:8" x14ac:dyDescent="0.3">
      <c r="A79" s="55" t="s">
        <v>915</v>
      </c>
      <c r="B79" s="32">
        <v>3</v>
      </c>
      <c r="C79" s="60">
        <v>0</v>
      </c>
      <c r="D79" s="32">
        <v>0</v>
      </c>
      <c r="E79" s="58">
        <f t="shared" si="5"/>
        <v>0</v>
      </c>
      <c r="F79" s="32">
        <v>27.16</v>
      </c>
      <c r="G79" s="32">
        <v>27.19</v>
      </c>
      <c r="H79" s="59">
        <f t="shared" si="6"/>
        <v>27.175000000000001</v>
      </c>
    </row>
    <row r="80" spans="1:8" x14ac:dyDescent="0.3">
      <c r="A80" s="55" t="s">
        <v>916</v>
      </c>
      <c r="B80" s="32">
        <v>3</v>
      </c>
      <c r="C80" s="60">
        <v>0</v>
      </c>
      <c r="D80" s="32">
        <v>0</v>
      </c>
      <c r="E80" s="58">
        <f t="shared" si="5"/>
        <v>0</v>
      </c>
      <c r="F80" s="32">
        <v>24.11</v>
      </c>
      <c r="G80" s="32">
        <v>23.89</v>
      </c>
      <c r="H80" s="59">
        <f t="shared" si="6"/>
        <v>24</v>
      </c>
    </row>
    <row r="81" spans="1:8" x14ac:dyDescent="0.3">
      <c r="A81" s="55" t="s">
        <v>917</v>
      </c>
      <c r="B81" s="32">
        <v>3</v>
      </c>
      <c r="C81" s="60">
        <v>0</v>
      </c>
      <c r="D81" s="32">
        <v>0</v>
      </c>
      <c r="E81" s="58">
        <f t="shared" si="5"/>
        <v>0</v>
      </c>
      <c r="F81" s="32">
        <v>27.86</v>
      </c>
      <c r="G81" s="32">
        <v>28.03</v>
      </c>
      <c r="H81" s="59">
        <f t="shared" si="6"/>
        <v>27.945</v>
      </c>
    </row>
    <row r="82" spans="1:8" x14ac:dyDescent="0.3">
      <c r="A82" s="55" t="s">
        <v>918</v>
      </c>
      <c r="B82" s="32">
        <v>3</v>
      </c>
      <c r="C82" s="60">
        <v>0</v>
      </c>
      <c r="D82" s="32">
        <v>0</v>
      </c>
      <c r="E82" s="58">
        <f t="shared" si="5"/>
        <v>0</v>
      </c>
      <c r="F82" s="32">
        <v>21.77</v>
      </c>
      <c r="G82" s="32">
        <v>21.32</v>
      </c>
      <c r="H82" s="59">
        <f t="shared" si="6"/>
        <v>21.545000000000002</v>
      </c>
    </row>
    <row r="83" spans="1:8" x14ac:dyDescent="0.3">
      <c r="A83" s="55" t="s">
        <v>919</v>
      </c>
      <c r="B83" s="32">
        <v>3</v>
      </c>
      <c r="C83" s="60">
        <v>0</v>
      </c>
      <c r="D83" s="32">
        <v>0</v>
      </c>
      <c r="E83" s="58">
        <f t="shared" si="5"/>
        <v>0</v>
      </c>
      <c r="F83" s="32">
        <v>26.89</v>
      </c>
      <c r="G83" s="32">
        <v>26.77</v>
      </c>
      <c r="H83" s="59">
        <f t="shared" si="6"/>
        <v>26.83</v>
      </c>
    </row>
    <row r="84" spans="1:8" x14ac:dyDescent="0.3">
      <c r="A84" s="55" t="s">
        <v>920</v>
      </c>
      <c r="B84" s="32">
        <v>3</v>
      </c>
      <c r="C84" s="60">
        <v>0</v>
      </c>
      <c r="D84" s="32">
        <v>0</v>
      </c>
      <c r="E84" s="58">
        <f t="shared" si="5"/>
        <v>0</v>
      </c>
      <c r="F84" s="32">
        <v>17.39</v>
      </c>
      <c r="G84" s="32">
        <v>17.41</v>
      </c>
      <c r="H84" s="59">
        <f t="shared" si="6"/>
        <v>17.399999999999999</v>
      </c>
    </row>
    <row r="85" spans="1:8" x14ac:dyDescent="0.3">
      <c r="A85" s="55" t="s">
        <v>921</v>
      </c>
      <c r="B85" s="32">
        <v>3</v>
      </c>
      <c r="C85" s="60">
        <v>0</v>
      </c>
      <c r="D85" s="32">
        <v>0</v>
      </c>
      <c r="E85" s="58">
        <f t="shared" si="5"/>
        <v>0</v>
      </c>
      <c r="F85" s="32">
        <v>26.33</v>
      </c>
      <c r="G85" s="32">
        <v>26.3</v>
      </c>
      <c r="H85" s="59">
        <f t="shared" si="6"/>
        <v>26.314999999999998</v>
      </c>
    </row>
    <row r="86" spans="1:8" x14ac:dyDescent="0.3">
      <c r="A86" s="55" t="s">
        <v>922</v>
      </c>
      <c r="B86" s="32">
        <v>3</v>
      </c>
      <c r="C86" s="60">
        <v>0</v>
      </c>
      <c r="D86" s="32">
        <v>0</v>
      </c>
      <c r="E86" s="58">
        <f t="shared" si="5"/>
        <v>0</v>
      </c>
      <c r="F86" s="32">
        <v>21.77</v>
      </c>
      <c r="G86" s="32">
        <v>21.32</v>
      </c>
      <c r="H86" s="59">
        <f t="shared" si="6"/>
        <v>21.545000000000002</v>
      </c>
    </row>
    <row r="87" spans="1:8" x14ac:dyDescent="0.3">
      <c r="A87" s="55" t="s">
        <v>923</v>
      </c>
      <c r="B87" s="32">
        <v>3</v>
      </c>
      <c r="C87" s="60">
        <v>0</v>
      </c>
      <c r="D87" s="32">
        <v>0</v>
      </c>
      <c r="E87" s="58">
        <f t="shared" si="5"/>
        <v>0</v>
      </c>
      <c r="F87" s="32">
        <v>26.89</v>
      </c>
      <c r="G87" s="32">
        <v>26.77</v>
      </c>
      <c r="H87" s="59">
        <f t="shared" si="6"/>
        <v>26.83</v>
      </c>
    </row>
    <row r="88" spans="1:8" x14ac:dyDescent="0.3">
      <c r="A88" s="55" t="s">
        <v>924</v>
      </c>
      <c r="B88" s="32">
        <v>4</v>
      </c>
      <c r="C88" s="60">
        <v>0</v>
      </c>
      <c r="D88" s="60">
        <v>0</v>
      </c>
      <c r="E88" s="58">
        <f t="shared" si="5"/>
        <v>0</v>
      </c>
      <c r="F88" s="32">
        <v>7.09</v>
      </c>
      <c r="G88" s="32">
        <v>7.71</v>
      </c>
      <c r="H88" s="59">
        <f t="shared" si="6"/>
        <v>7.4</v>
      </c>
    </row>
    <row r="89" spans="1:8" x14ac:dyDescent="0.3">
      <c r="A89" s="55" t="s">
        <v>925</v>
      </c>
      <c r="B89" s="32">
        <v>4</v>
      </c>
      <c r="C89" s="60">
        <v>0</v>
      </c>
      <c r="D89" s="60">
        <v>0</v>
      </c>
      <c r="E89" s="58">
        <f t="shared" si="5"/>
        <v>0</v>
      </c>
      <c r="F89" s="32">
        <v>0</v>
      </c>
      <c r="G89" s="32">
        <v>0</v>
      </c>
      <c r="H89" s="57">
        <v>0</v>
      </c>
    </row>
    <row r="90" spans="1:8" x14ac:dyDescent="0.3">
      <c r="A90" s="55" t="s">
        <v>926</v>
      </c>
      <c r="B90" s="32">
        <v>4</v>
      </c>
      <c r="C90" s="60">
        <v>0</v>
      </c>
      <c r="D90" s="60">
        <v>0</v>
      </c>
      <c r="E90" s="58">
        <f t="shared" si="5"/>
        <v>0</v>
      </c>
      <c r="F90" s="32">
        <v>13.4</v>
      </c>
      <c r="G90" s="32">
        <v>13.46</v>
      </c>
      <c r="H90" s="59">
        <f t="shared" ref="H90:H96" si="7">AVERAGE(F90:G90)</f>
        <v>13.43</v>
      </c>
    </row>
    <row r="91" spans="1:8" x14ac:dyDescent="0.3">
      <c r="A91" s="55" t="s">
        <v>927</v>
      </c>
      <c r="B91" s="32">
        <v>4</v>
      </c>
      <c r="C91" s="60">
        <v>0</v>
      </c>
      <c r="D91" s="60">
        <v>0</v>
      </c>
      <c r="E91" s="58">
        <f t="shared" si="5"/>
        <v>0</v>
      </c>
      <c r="F91" s="32">
        <v>13.71</v>
      </c>
      <c r="G91" s="32">
        <v>13.71</v>
      </c>
      <c r="H91" s="59">
        <f t="shared" si="7"/>
        <v>13.71</v>
      </c>
    </row>
    <row r="92" spans="1:8" x14ac:dyDescent="0.3">
      <c r="A92" s="55" t="s">
        <v>928</v>
      </c>
      <c r="B92" s="32">
        <v>4</v>
      </c>
      <c r="C92" s="60">
        <v>0</v>
      </c>
      <c r="D92" s="60">
        <v>0</v>
      </c>
      <c r="E92" s="58">
        <f t="shared" si="5"/>
        <v>0</v>
      </c>
      <c r="F92" s="32">
        <v>17.21</v>
      </c>
      <c r="G92" s="32">
        <v>17.739999999999998</v>
      </c>
      <c r="H92" s="59">
        <f t="shared" si="7"/>
        <v>17.475000000000001</v>
      </c>
    </row>
    <row r="93" spans="1:8" x14ac:dyDescent="0.3">
      <c r="A93" s="55" t="s">
        <v>929</v>
      </c>
      <c r="B93" s="32">
        <v>4</v>
      </c>
      <c r="C93" s="60">
        <v>0</v>
      </c>
      <c r="D93" s="60">
        <v>0</v>
      </c>
      <c r="E93" s="58">
        <f t="shared" si="5"/>
        <v>0</v>
      </c>
      <c r="F93" s="32">
        <v>10.38</v>
      </c>
      <c r="G93" s="32">
        <v>11.05</v>
      </c>
      <c r="H93" s="59">
        <f t="shared" si="7"/>
        <v>10.715</v>
      </c>
    </row>
    <row r="94" spans="1:8" x14ac:dyDescent="0.3">
      <c r="A94" s="55" t="s">
        <v>930</v>
      </c>
      <c r="B94" s="32">
        <v>4</v>
      </c>
      <c r="C94" s="60">
        <v>0</v>
      </c>
      <c r="D94" s="60">
        <v>0</v>
      </c>
      <c r="E94" s="58">
        <f t="shared" si="5"/>
        <v>0</v>
      </c>
      <c r="F94" s="32">
        <v>15.21</v>
      </c>
      <c r="G94" s="32">
        <v>15.18</v>
      </c>
      <c r="H94" s="59">
        <f t="shared" si="7"/>
        <v>15.195</v>
      </c>
    </row>
    <row r="95" spans="1:8" x14ac:dyDescent="0.3">
      <c r="A95" s="55" t="s">
        <v>931</v>
      </c>
      <c r="B95" s="32">
        <v>4</v>
      </c>
      <c r="C95" s="60">
        <v>0</v>
      </c>
      <c r="D95" s="60">
        <v>0</v>
      </c>
      <c r="E95" s="58">
        <f t="shared" si="5"/>
        <v>0</v>
      </c>
      <c r="F95" s="32">
        <v>17.79</v>
      </c>
      <c r="G95" s="32">
        <v>18.690000000000001</v>
      </c>
      <c r="H95" s="59">
        <f t="shared" si="7"/>
        <v>18.240000000000002</v>
      </c>
    </row>
    <row r="96" spans="1:8" ht="14.5" thickBot="1" x14ac:dyDescent="0.35">
      <c r="A96" s="61" t="s">
        <v>932</v>
      </c>
      <c r="B96" s="35">
        <v>4</v>
      </c>
      <c r="C96" s="62">
        <v>0</v>
      </c>
      <c r="D96" s="62">
        <v>0</v>
      </c>
      <c r="E96" s="63">
        <f t="shared" si="5"/>
        <v>0</v>
      </c>
      <c r="F96" s="35">
        <v>10.54</v>
      </c>
      <c r="G96" s="35">
        <v>10.84</v>
      </c>
      <c r="H96" s="64">
        <f t="shared" si="7"/>
        <v>10.69</v>
      </c>
    </row>
  </sheetData>
  <phoneticPr fontId="2" type="noConversion"/>
  <pageMargins left="0.7" right="0.7" top="0.78740157499999996" bottom="0.78740157499999996" header="0.3" footer="0.3"/>
  <ignoredErrors>
    <ignoredError sqref="E15:E55 E56:E75 E5:E14 H9 E76:E9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70A6-C2F5-134E-AE68-43980FFB3639}">
  <dimension ref="A1:G11"/>
  <sheetViews>
    <sheetView workbookViewId="0"/>
  </sheetViews>
  <sheetFormatPr defaultColWidth="10.90625" defaultRowHeight="14" x14ac:dyDescent="0.3"/>
  <cols>
    <col min="1" max="1" width="10.90625" style="4"/>
    <col min="2" max="7" width="11.6328125" style="4" customWidth="1"/>
    <col min="8" max="16384" width="10.90625" style="4"/>
  </cols>
  <sheetData>
    <row r="1" spans="1:7" ht="15" x14ac:dyDescent="0.3">
      <c r="A1" s="3" t="s">
        <v>1051</v>
      </c>
    </row>
    <row r="2" spans="1:7" ht="14.5" thickBot="1" x14ac:dyDescent="0.35">
      <c r="A2" s="65"/>
    </row>
    <row r="3" spans="1:7" ht="14.5" thickBot="1" x14ac:dyDescent="0.35">
      <c r="A3" s="208" t="s">
        <v>813</v>
      </c>
      <c r="B3" s="210" t="s">
        <v>933</v>
      </c>
      <c r="C3" s="211"/>
      <c r="D3" s="212"/>
      <c r="E3" s="210" t="s">
        <v>934</v>
      </c>
      <c r="F3" s="211"/>
      <c r="G3" s="212"/>
    </row>
    <row r="4" spans="1:7" ht="28.5" thickBot="1" x14ac:dyDescent="0.35">
      <c r="A4" s="209"/>
      <c r="B4" s="66" t="s">
        <v>935</v>
      </c>
      <c r="C4" s="67" t="s">
        <v>1</v>
      </c>
      <c r="D4" s="67" t="s">
        <v>1019</v>
      </c>
      <c r="E4" s="66" t="s">
        <v>935</v>
      </c>
      <c r="F4" s="67" t="s">
        <v>1</v>
      </c>
      <c r="G4" s="67" t="s">
        <v>1019</v>
      </c>
    </row>
    <row r="5" spans="1:7" s="11" customFormat="1" ht="19" customHeight="1" x14ac:dyDescent="0.35">
      <c r="A5" s="68" t="s">
        <v>936</v>
      </c>
      <c r="B5" s="69" t="s">
        <v>937</v>
      </c>
      <c r="C5" s="70" t="s">
        <v>938</v>
      </c>
      <c r="D5" s="70" t="s">
        <v>939</v>
      </c>
      <c r="E5" s="70" t="s">
        <v>44</v>
      </c>
      <c r="F5" s="71" t="s">
        <v>44</v>
      </c>
      <c r="G5" s="72" t="s">
        <v>44</v>
      </c>
    </row>
    <row r="6" spans="1:7" x14ac:dyDescent="0.3">
      <c r="A6" s="73" t="s">
        <v>87</v>
      </c>
      <c r="B6" s="74" t="s">
        <v>940</v>
      </c>
      <c r="C6" s="75" t="s">
        <v>941</v>
      </c>
      <c r="D6" s="75" t="s">
        <v>942</v>
      </c>
      <c r="E6" s="76" t="s">
        <v>943</v>
      </c>
      <c r="F6" s="75" t="s">
        <v>944</v>
      </c>
      <c r="G6" s="22" t="s">
        <v>945</v>
      </c>
    </row>
    <row r="7" spans="1:7" x14ac:dyDescent="0.3">
      <c r="A7" s="73" t="s">
        <v>1020</v>
      </c>
      <c r="B7" s="74" t="s">
        <v>940</v>
      </c>
      <c r="C7" s="75" t="s">
        <v>946</v>
      </c>
      <c r="D7" s="75" t="s">
        <v>947</v>
      </c>
      <c r="E7" s="76" t="s">
        <v>948</v>
      </c>
      <c r="F7" s="75" t="s">
        <v>949</v>
      </c>
      <c r="G7" s="22" t="s">
        <v>950</v>
      </c>
    </row>
    <row r="8" spans="1:7" ht="14.5" thickBot="1" x14ac:dyDescent="0.35">
      <c r="A8" s="77" t="s">
        <v>1010</v>
      </c>
      <c r="B8" s="78" t="s">
        <v>951</v>
      </c>
      <c r="C8" s="79" t="s">
        <v>952</v>
      </c>
      <c r="D8" s="79" t="s">
        <v>953</v>
      </c>
      <c r="E8" s="80" t="s">
        <v>954</v>
      </c>
      <c r="F8" s="79" t="s">
        <v>955</v>
      </c>
      <c r="G8" s="23" t="s">
        <v>956</v>
      </c>
    </row>
    <row r="10" spans="1:7" x14ac:dyDescent="0.3">
      <c r="A10" s="81" t="s">
        <v>1021</v>
      </c>
    </row>
    <row r="11" spans="1:7" x14ac:dyDescent="0.3">
      <c r="A11" s="4" t="s">
        <v>957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55D56-B46A-4084-AE47-A76EDE7C366B}">
  <dimension ref="A1:C64"/>
  <sheetViews>
    <sheetView workbookViewId="0"/>
  </sheetViews>
  <sheetFormatPr defaultColWidth="10.90625" defaultRowHeight="14" x14ac:dyDescent="0.3"/>
  <cols>
    <col min="1" max="1" width="19.453125" style="4" customWidth="1"/>
    <col min="2" max="2" width="23.81640625" style="4" customWidth="1"/>
    <col min="3" max="3" width="24.453125" style="4" customWidth="1"/>
    <col min="4" max="16384" width="10.90625" style="4"/>
  </cols>
  <sheetData>
    <row r="1" spans="1:3" ht="15.5" x14ac:dyDescent="0.35">
      <c r="A1" s="3" t="s">
        <v>1052</v>
      </c>
    </row>
    <row r="2" spans="1:3" ht="14.5" thickBot="1" x14ac:dyDescent="0.35"/>
    <row r="3" spans="1:3" ht="31" customHeight="1" thickBot="1" x14ac:dyDescent="0.35">
      <c r="A3" s="222" t="s">
        <v>29</v>
      </c>
      <c r="B3" s="223"/>
      <c r="C3" s="224"/>
    </row>
    <row r="4" spans="1:3" ht="20" customHeight="1" x14ac:dyDescent="0.3">
      <c r="A4" s="225" t="s">
        <v>28</v>
      </c>
      <c r="B4" s="226"/>
      <c r="C4" s="227"/>
    </row>
    <row r="5" spans="1:3" x14ac:dyDescent="0.3">
      <c r="A5" s="84" t="s">
        <v>0</v>
      </c>
      <c r="B5" s="85" t="s">
        <v>1</v>
      </c>
      <c r="C5" s="86" t="s">
        <v>1022</v>
      </c>
    </row>
    <row r="6" spans="1:3" x14ac:dyDescent="0.3">
      <c r="A6" s="87">
        <v>2.512</v>
      </c>
      <c r="B6" s="76" t="s">
        <v>2</v>
      </c>
      <c r="C6" s="88" t="s">
        <v>3</v>
      </c>
    </row>
    <row r="7" spans="1:3" x14ac:dyDescent="0.3">
      <c r="A7" s="89" t="s">
        <v>4</v>
      </c>
      <c r="B7" s="76" t="s">
        <v>5</v>
      </c>
      <c r="C7" s="88" t="s">
        <v>6</v>
      </c>
    </row>
    <row r="8" spans="1:3" x14ac:dyDescent="0.3">
      <c r="A8" s="87">
        <v>2.6080000000000001</v>
      </c>
      <c r="B8" s="76" t="s">
        <v>7</v>
      </c>
      <c r="C8" s="22" t="s">
        <v>3</v>
      </c>
    </row>
    <row r="9" spans="1:3" x14ac:dyDescent="0.3">
      <c r="A9" s="87">
        <v>2.6110000000000002</v>
      </c>
      <c r="B9" s="75" t="s">
        <v>8</v>
      </c>
      <c r="C9" s="88" t="s">
        <v>5</v>
      </c>
    </row>
    <row r="10" spans="1:3" x14ac:dyDescent="0.3">
      <c r="A10" s="87">
        <v>2.6230000000000002</v>
      </c>
      <c r="B10" s="76" t="s">
        <v>7</v>
      </c>
      <c r="C10" s="22" t="s">
        <v>5</v>
      </c>
    </row>
    <row r="11" spans="1:3" x14ac:dyDescent="0.3">
      <c r="A11" s="87">
        <v>2.6320000000000001</v>
      </c>
      <c r="B11" s="76" t="s">
        <v>5</v>
      </c>
      <c r="C11" s="22" t="s">
        <v>3</v>
      </c>
    </row>
    <row r="12" spans="1:3" x14ac:dyDescent="0.3">
      <c r="A12" s="87">
        <v>2.6739999999999999</v>
      </c>
      <c r="B12" s="76" t="s">
        <v>9</v>
      </c>
      <c r="C12" s="88" t="s">
        <v>3</v>
      </c>
    </row>
    <row r="13" spans="1:3" x14ac:dyDescent="0.3">
      <c r="A13" s="89" t="s">
        <v>10</v>
      </c>
      <c r="B13" s="76" t="s">
        <v>2</v>
      </c>
      <c r="C13" s="88" t="s">
        <v>5</v>
      </c>
    </row>
    <row r="14" spans="1:3" x14ac:dyDescent="0.3">
      <c r="A14" s="87">
        <v>2.6859999999999999</v>
      </c>
      <c r="B14" s="76" t="s">
        <v>3</v>
      </c>
      <c r="C14" s="88" t="s">
        <v>7</v>
      </c>
    </row>
    <row r="15" spans="1:3" x14ac:dyDescent="0.3">
      <c r="A15" s="87">
        <v>2.7069999999999999</v>
      </c>
      <c r="B15" s="76" t="s">
        <v>11</v>
      </c>
      <c r="C15" s="88" t="s">
        <v>3</v>
      </c>
    </row>
    <row r="16" spans="1:3" ht="28" x14ac:dyDescent="0.3">
      <c r="A16" s="90">
        <v>2.722</v>
      </c>
      <c r="B16" s="91" t="s">
        <v>12</v>
      </c>
      <c r="C16" s="92" t="s">
        <v>3</v>
      </c>
    </row>
    <row r="17" spans="1:3" x14ac:dyDescent="0.3">
      <c r="A17" s="87">
        <v>2.738</v>
      </c>
      <c r="B17" s="75" t="s">
        <v>5</v>
      </c>
      <c r="C17" s="88" t="s">
        <v>6</v>
      </c>
    </row>
    <row r="18" spans="1:3" x14ac:dyDescent="0.3">
      <c r="A18" s="87">
        <v>2.758</v>
      </c>
      <c r="B18" s="76" t="s">
        <v>3</v>
      </c>
      <c r="C18" s="88" t="s">
        <v>7</v>
      </c>
    </row>
    <row r="19" spans="1:3" x14ac:dyDescent="0.3">
      <c r="A19" s="89" t="s">
        <v>13</v>
      </c>
      <c r="B19" s="76" t="s">
        <v>14</v>
      </c>
      <c r="C19" s="88" t="s">
        <v>7</v>
      </c>
    </row>
    <row r="20" spans="1:3" x14ac:dyDescent="0.3">
      <c r="A20" s="87">
        <v>2.7970000000000002</v>
      </c>
      <c r="B20" s="76" t="s">
        <v>14</v>
      </c>
      <c r="C20" s="88" t="s">
        <v>7</v>
      </c>
    </row>
    <row r="21" spans="1:3" x14ac:dyDescent="0.3">
      <c r="A21" s="87">
        <v>2.8029999999999999</v>
      </c>
      <c r="B21" s="76" t="s">
        <v>14</v>
      </c>
      <c r="C21" s="88" t="s">
        <v>7</v>
      </c>
    </row>
    <row r="22" spans="1:3" x14ac:dyDescent="0.3">
      <c r="A22" s="87">
        <v>2.8090000000000002</v>
      </c>
      <c r="B22" s="76" t="s">
        <v>2</v>
      </c>
      <c r="C22" s="22" t="s">
        <v>3</v>
      </c>
    </row>
    <row r="23" spans="1:3" x14ac:dyDescent="0.3">
      <c r="A23" s="87">
        <v>2.8330000000000002</v>
      </c>
      <c r="B23" s="76" t="s">
        <v>2</v>
      </c>
      <c r="C23" s="88" t="s">
        <v>3</v>
      </c>
    </row>
    <row r="24" spans="1:3" x14ac:dyDescent="0.3">
      <c r="A24" s="87">
        <v>2.8450000000000002</v>
      </c>
      <c r="B24" s="76" t="s">
        <v>3</v>
      </c>
      <c r="C24" s="88" t="s">
        <v>7</v>
      </c>
    </row>
    <row r="25" spans="1:3" x14ac:dyDescent="0.3">
      <c r="A25" s="87">
        <v>2.851</v>
      </c>
      <c r="B25" s="76" t="s">
        <v>9</v>
      </c>
      <c r="C25" s="88" t="s">
        <v>3</v>
      </c>
    </row>
    <row r="26" spans="1:3" x14ac:dyDescent="0.3">
      <c r="A26" s="89" t="s">
        <v>15</v>
      </c>
      <c r="B26" s="76" t="s">
        <v>9</v>
      </c>
      <c r="C26" s="88" t="s">
        <v>3</v>
      </c>
    </row>
    <row r="27" spans="1:3" x14ac:dyDescent="0.3">
      <c r="A27" s="87">
        <v>2.875</v>
      </c>
      <c r="B27" s="76" t="s">
        <v>14</v>
      </c>
      <c r="C27" s="88" t="s">
        <v>7</v>
      </c>
    </row>
    <row r="28" spans="1:3" x14ac:dyDescent="0.3">
      <c r="A28" s="87">
        <v>2.8929999999999998</v>
      </c>
      <c r="B28" s="76" t="s">
        <v>3</v>
      </c>
      <c r="C28" s="88" t="s">
        <v>7</v>
      </c>
    </row>
    <row r="29" spans="1:3" x14ac:dyDescent="0.3">
      <c r="A29" s="87">
        <v>2.944</v>
      </c>
      <c r="B29" s="76" t="s">
        <v>16</v>
      </c>
      <c r="C29" s="88" t="s">
        <v>5</v>
      </c>
    </row>
    <row r="30" spans="1:3" x14ac:dyDescent="0.3">
      <c r="A30" s="87">
        <v>2.9470000000000001</v>
      </c>
      <c r="B30" s="76" t="s">
        <v>5</v>
      </c>
      <c r="C30" s="88" t="s">
        <v>3</v>
      </c>
    </row>
    <row r="31" spans="1:3" x14ac:dyDescent="0.3">
      <c r="A31" s="87">
        <v>2.948</v>
      </c>
      <c r="B31" s="76" t="s">
        <v>6</v>
      </c>
      <c r="C31" s="88" t="s">
        <v>5</v>
      </c>
    </row>
    <row r="32" spans="1:3" x14ac:dyDescent="0.3">
      <c r="A32" s="89" t="s">
        <v>17</v>
      </c>
      <c r="B32" s="76" t="s">
        <v>5</v>
      </c>
      <c r="C32" s="88" t="s">
        <v>3</v>
      </c>
    </row>
    <row r="33" spans="1:3" x14ac:dyDescent="0.3">
      <c r="A33" s="87">
        <v>2.9649999999999999</v>
      </c>
      <c r="B33" s="76" t="s">
        <v>14</v>
      </c>
      <c r="C33" s="88" t="s">
        <v>7</v>
      </c>
    </row>
    <row r="34" spans="1:3" x14ac:dyDescent="0.3">
      <c r="A34" s="87">
        <v>3.0070000000000001</v>
      </c>
      <c r="B34" s="76" t="s">
        <v>3</v>
      </c>
      <c r="C34" s="88" t="s">
        <v>7</v>
      </c>
    </row>
    <row r="35" spans="1:3" x14ac:dyDescent="0.3">
      <c r="A35" s="87">
        <v>3.0310000000000001</v>
      </c>
      <c r="B35" s="76" t="s">
        <v>3</v>
      </c>
      <c r="C35" s="88" t="s">
        <v>7</v>
      </c>
    </row>
    <row r="36" spans="1:3" x14ac:dyDescent="0.3">
      <c r="A36" s="89" t="s">
        <v>18</v>
      </c>
      <c r="B36" s="76" t="s">
        <v>7</v>
      </c>
      <c r="C36" s="22" t="s">
        <v>3</v>
      </c>
    </row>
    <row r="37" spans="1:3" x14ac:dyDescent="0.3">
      <c r="A37" s="87">
        <v>3.0609999999999999</v>
      </c>
      <c r="B37" s="76" t="s">
        <v>3</v>
      </c>
      <c r="C37" s="88" t="s">
        <v>5</v>
      </c>
    </row>
    <row r="38" spans="1:3" x14ac:dyDescent="0.3">
      <c r="A38" s="87">
        <v>3.073</v>
      </c>
      <c r="B38" s="76" t="s">
        <v>7</v>
      </c>
      <c r="C38" s="88" t="s">
        <v>3</v>
      </c>
    </row>
    <row r="39" spans="1:3" x14ac:dyDescent="0.3">
      <c r="A39" s="87">
        <v>3.0790000000000002</v>
      </c>
      <c r="B39" s="76" t="s">
        <v>7</v>
      </c>
      <c r="C39" s="88" t="s">
        <v>3</v>
      </c>
    </row>
    <row r="40" spans="1:3" x14ac:dyDescent="0.3">
      <c r="A40" s="87">
        <v>3.109</v>
      </c>
      <c r="B40" s="76" t="s">
        <v>9</v>
      </c>
      <c r="C40" s="88" t="s">
        <v>19</v>
      </c>
    </row>
    <row r="41" spans="1:3" ht="14.5" thickBot="1" x14ac:dyDescent="0.35">
      <c r="A41" s="219"/>
      <c r="B41" s="220"/>
      <c r="C41" s="221"/>
    </row>
    <row r="42" spans="1:3" ht="31" customHeight="1" thickBot="1" x14ac:dyDescent="0.35">
      <c r="A42" s="222" t="s">
        <v>33</v>
      </c>
      <c r="B42" s="223"/>
      <c r="C42" s="224"/>
    </row>
    <row r="43" spans="1:3" ht="20" customHeight="1" x14ac:dyDescent="0.3">
      <c r="A43" s="213" t="s">
        <v>30</v>
      </c>
      <c r="B43" s="214"/>
      <c r="C43" s="215"/>
    </row>
    <row r="44" spans="1:3" x14ac:dyDescent="0.3">
      <c r="A44" s="93" t="s">
        <v>0</v>
      </c>
      <c r="B44" s="94" t="s">
        <v>1</v>
      </c>
      <c r="C44" s="86" t="s">
        <v>1019</v>
      </c>
    </row>
    <row r="45" spans="1:3" x14ac:dyDescent="0.3">
      <c r="A45" s="95">
        <v>3.7949999999999999</v>
      </c>
      <c r="B45" s="75" t="s">
        <v>3</v>
      </c>
      <c r="C45" s="22" t="s">
        <v>7</v>
      </c>
    </row>
    <row r="46" spans="1:3" x14ac:dyDescent="0.3">
      <c r="A46" s="95">
        <v>3.9079999999999999</v>
      </c>
      <c r="B46" s="75" t="s">
        <v>7</v>
      </c>
      <c r="C46" s="22" t="s">
        <v>5</v>
      </c>
    </row>
    <row r="47" spans="1:3" x14ac:dyDescent="0.3">
      <c r="A47" s="95">
        <v>3.9079999999999999</v>
      </c>
      <c r="B47" s="75" t="s">
        <v>25</v>
      </c>
      <c r="C47" s="22" t="s">
        <v>21</v>
      </c>
    </row>
    <row r="48" spans="1:3" ht="14.5" thickBot="1" x14ac:dyDescent="0.35">
      <c r="A48" s="216"/>
      <c r="B48" s="217"/>
      <c r="C48" s="218"/>
    </row>
    <row r="49" spans="1:3" ht="31" customHeight="1" thickBot="1" x14ac:dyDescent="0.35">
      <c r="A49" s="222" t="s">
        <v>32</v>
      </c>
      <c r="B49" s="223"/>
      <c r="C49" s="224"/>
    </row>
    <row r="50" spans="1:3" ht="20" customHeight="1" x14ac:dyDescent="0.3">
      <c r="A50" s="213" t="s">
        <v>31</v>
      </c>
      <c r="B50" s="214"/>
      <c r="C50" s="215"/>
    </row>
    <row r="51" spans="1:3" x14ac:dyDescent="0.3">
      <c r="A51" s="84" t="s">
        <v>0</v>
      </c>
      <c r="B51" s="94" t="s">
        <v>1</v>
      </c>
      <c r="C51" s="86" t="s">
        <v>1023</v>
      </c>
    </row>
    <row r="52" spans="1:3" x14ac:dyDescent="0.3">
      <c r="A52" s="87">
        <v>7.4790000000000001</v>
      </c>
      <c r="B52" s="76" t="s">
        <v>2</v>
      </c>
      <c r="C52" s="22" t="s">
        <v>3</v>
      </c>
    </row>
    <row r="53" spans="1:3" x14ac:dyDescent="0.3">
      <c r="A53" s="89" t="s">
        <v>22</v>
      </c>
      <c r="B53" s="76" t="s">
        <v>23</v>
      </c>
      <c r="C53" s="22" t="s">
        <v>5</v>
      </c>
    </row>
    <row r="54" spans="1:3" x14ac:dyDescent="0.3">
      <c r="A54" s="87">
        <v>7.516</v>
      </c>
      <c r="B54" s="96" t="s">
        <v>34</v>
      </c>
      <c r="C54" s="88" t="s">
        <v>24</v>
      </c>
    </row>
    <row r="55" spans="1:3" x14ac:dyDescent="0.3">
      <c r="A55" s="87">
        <v>7.5259999999999998</v>
      </c>
      <c r="B55" s="76" t="s">
        <v>2</v>
      </c>
      <c r="C55" s="22" t="s">
        <v>3</v>
      </c>
    </row>
    <row r="56" spans="1:3" x14ac:dyDescent="0.3">
      <c r="A56" s="87">
        <v>7.5369999999999999</v>
      </c>
      <c r="B56" s="76" t="s">
        <v>5</v>
      </c>
      <c r="C56" s="22" t="s">
        <v>7</v>
      </c>
    </row>
    <row r="57" spans="1:3" x14ac:dyDescent="0.3">
      <c r="A57" s="87">
        <v>7.5469999999999997</v>
      </c>
      <c r="B57" s="76" t="s">
        <v>5</v>
      </c>
      <c r="C57" s="22" t="s">
        <v>7</v>
      </c>
    </row>
    <row r="58" spans="1:3" x14ac:dyDescent="0.3">
      <c r="A58" s="87">
        <v>7.5510000000000002</v>
      </c>
      <c r="B58" s="76" t="s">
        <v>3</v>
      </c>
      <c r="C58" s="88" t="s">
        <v>25</v>
      </c>
    </row>
    <row r="59" spans="1:3" x14ac:dyDescent="0.3">
      <c r="A59" s="87">
        <v>7.6769999999999996</v>
      </c>
      <c r="B59" s="76" t="s">
        <v>5</v>
      </c>
      <c r="C59" s="88" t="s">
        <v>7</v>
      </c>
    </row>
    <row r="60" spans="1:3" x14ac:dyDescent="0.3">
      <c r="A60" s="87">
        <v>7.7249999999999996</v>
      </c>
      <c r="B60" s="76" t="s">
        <v>2</v>
      </c>
      <c r="C60" s="22" t="s">
        <v>3</v>
      </c>
    </row>
    <row r="61" spans="1:3" x14ac:dyDescent="0.3">
      <c r="A61" s="89" t="s">
        <v>26</v>
      </c>
      <c r="B61" s="76" t="s">
        <v>27</v>
      </c>
      <c r="C61" s="88" t="s">
        <v>25</v>
      </c>
    </row>
    <row r="62" spans="1:3" x14ac:dyDescent="0.3">
      <c r="A62" s="87">
        <v>7.7510000000000003</v>
      </c>
      <c r="B62" s="76" t="s">
        <v>2</v>
      </c>
      <c r="C62" s="22" t="s">
        <v>5</v>
      </c>
    </row>
    <row r="63" spans="1:3" x14ac:dyDescent="0.3">
      <c r="A63" s="87">
        <v>7.766</v>
      </c>
      <c r="B63" s="76" t="s">
        <v>9</v>
      </c>
      <c r="C63" s="22" t="s">
        <v>6</v>
      </c>
    </row>
    <row r="64" spans="1:3" ht="14.5" thickBot="1" x14ac:dyDescent="0.35">
      <c r="A64" s="97">
        <v>7.8360000000000003</v>
      </c>
      <c r="B64" s="80" t="s">
        <v>6</v>
      </c>
      <c r="C64" s="23" t="s">
        <v>5</v>
      </c>
    </row>
  </sheetData>
  <mergeCells count="8">
    <mergeCell ref="A50:C50"/>
    <mergeCell ref="A48:C48"/>
    <mergeCell ref="A41:C41"/>
    <mergeCell ref="A3:C3"/>
    <mergeCell ref="A42:C42"/>
    <mergeCell ref="A49:C49"/>
    <mergeCell ref="A4:C4"/>
    <mergeCell ref="A43:C43"/>
  </mergeCells>
  <pageMargins left="0.7" right="0.7" top="0.78740157499999996" bottom="0.78740157499999996" header="0.3" footer="0.3"/>
  <ignoredErrors>
    <ignoredError sqref="A53 A61 A7:A3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D6CC-47F8-4FE6-AC6E-4073B32ACD8A}">
  <dimension ref="A1:BD58"/>
  <sheetViews>
    <sheetView zoomScale="70" zoomScaleNormal="70" workbookViewId="0"/>
  </sheetViews>
  <sheetFormatPr defaultColWidth="10.90625" defaultRowHeight="14" x14ac:dyDescent="0.3"/>
  <cols>
    <col min="1" max="1" width="21.6328125" style="26" customWidth="1"/>
    <col min="2" max="55" width="10.81640625" style="4" customWidth="1"/>
    <col min="56" max="56" width="16" style="4" customWidth="1"/>
    <col min="57" max="57" width="10.90625" style="4"/>
    <col min="58" max="58" width="21.36328125" style="4" bestFit="1" customWidth="1"/>
    <col min="59" max="16384" width="10.90625" style="4"/>
  </cols>
  <sheetData>
    <row r="1" spans="1:56" ht="15" x14ac:dyDescent="0.3">
      <c r="A1" s="3" t="s">
        <v>1053</v>
      </c>
    </row>
    <row r="2" spans="1:56" ht="14.5" thickBot="1" x14ac:dyDescent="0.35"/>
    <row r="3" spans="1:56" s="26" customFormat="1" ht="14.5" thickBot="1" x14ac:dyDescent="0.35">
      <c r="A3" s="98"/>
      <c r="B3" s="99" t="s">
        <v>54</v>
      </c>
      <c r="C3" s="100" t="s">
        <v>55</v>
      </c>
      <c r="D3" s="100" t="s">
        <v>56</v>
      </c>
      <c r="E3" s="100" t="s">
        <v>57</v>
      </c>
      <c r="F3" s="100" t="s">
        <v>265</v>
      </c>
      <c r="G3" s="100" t="s">
        <v>276</v>
      </c>
      <c r="H3" s="100" t="s">
        <v>269</v>
      </c>
      <c r="I3" s="100" t="s">
        <v>277</v>
      </c>
      <c r="J3" s="100" t="s">
        <v>278</v>
      </c>
      <c r="K3" s="100" t="s">
        <v>266</v>
      </c>
      <c r="L3" s="100" t="s">
        <v>275</v>
      </c>
      <c r="M3" s="100" t="s">
        <v>272</v>
      </c>
      <c r="N3" s="100" t="s">
        <v>280</v>
      </c>
      <c r="O3" s="100" t="s">
        <v>268</v>
      </c>
      <c r="P3" s="100" t="s">
        <v>270</v>
      </c>
      <c r="Q3" s="100" t="s">
        <v>279</v>
      </c>
      <c r="R3" s="100" t="s">
        <v>267</v>
      </c>
      <c r="S3" s="100" t="s">
        <v>271</v>
      </c>
      <c r="T3" s="100" t="s">
        <v>274</v>
      </c>
      <c r="U3" s="100" t="s">
        <v>273</v>
      </c>
      <c r="V3" s="100" t="s">
        <v>281</v>
      </c>
      <c r="W3" s="100" t="s">
        <v>61</v>
      </c>
      <c r="X3" s="100" t="s">
        <v>62</v>
      </c>
      <c r="Y3" s="100" t="s">
        <v>41</v>
      </c>
      <c r="Z3" s="100" t="s">
        <v>89</v>
      </c>
      <c r="AA3" s="100" t="s">
        <v>47</v>
      </c>
      <c r="AB3" s="100" t="s">
        <v>49</v>
      </c>
      <c r="AC3" s="100" t="s">
        <v>51</v>
      </c>
      <c r="AD3" s="100" t="s">
        <v>52</v>
      </c>
      <c r="AE3" s="100" t="s">
        <v>53</v>
      </c>
      <c r="AF3" s="100" t="s">
        <v>250</v>
      </c>
      <c r="AG3" s="100" t="s">
        <v>263</v>
      </c>
      <c r="AH3" s="100" t="s">
        <v>251</v>
      </c>
      <c r="AI3" s="100" t="s">
        <v>253</v>
      </c>
      <c r="AJ3" s="100" t="s">
        <v>255</v>
      </c>
      <c r="AK3" s="100" t="s">
        <v>258</v>
      </c>
      <c r="AL3" s="100" t="s">
        <v>262</v>
      </c>
      <c r="AM3" s="100" t="s">
        <v>257</v>
      </c>
      <c r="AN3" s="100" t="s">
        <v>259</v>
      </c>
      <c r="AO3" s="100" t="s">
        <v>261</v>
      </c>
      <c r="AP3" s="100" t="s">
        <v>260</v>
      </c>
      <c r="AQ3" s="100" t="s">
        <v>256</v>
      </c>
      <c r="AR3" s="100" t="s">
        <v>254</v>
      </c>
      <c r="AS3" s="100" t="s">
        <v>252</v>
      </c>
      <c r="AT3" s="100" t="s">
        <v>264</v>
      </c>
      <c r="AU3" s="100" t="s">
        <v>487</v>
      </c>
      <c r="AV3" s="100" t="s">
        <v>775</v>
      </c>
      <c r="AW3" s="100" t="s">
        <v>778</v>
      </c>
      <c r="AX3" s="100" t="s">
        <v>510</v>
      </c>
      <c r="AY3" s="100" t="s">
        <v>788</v>
      </c>
      <c r="AZ3" s="100" t="s">
        <v>522</v>
      </c>
      <c r="BA3" s="100" t="s">
        <v>527</v>
      </c>
      <c r="BB3" s="100" t="s">
        <v>799</v>
      </c>
      <c r="BC3" s="100" t="s">
        <v>801</v>
      </c>
      <c r="BD3" s="101" t="s">
        <v>803</v>
      </c>
    </row>
    <row r="4" spans="1:56" x14ac:dyDescent="0.3">
      <c r="A4" s="102" t="s">
        <v>54</v>
      </c>
      <c r="B4" s="103" t="s">
        <v>308</v>
      </c>
      <c r="C4" s="52" t="s">
        <v>594</v>
      </c>
      <c r="D4" s="52" t="s">
        <v>593</v>
      </c>
      <c r="E4" s="52" t="s">
        <v>593</v>
      </c>
      <c r="F4" s="52" t="s">
        <v>595</v>
      </c>
      <c r="G4" s="52" t="s">
        <v>596</v>
      </c>
      <c r="H4" s="52" t="s">
        <v>595</v>
      </c>
      <c r="I4" s="52" t="s">
        <v>595</v>
      </c>
      <c r="J4" s="52" t="s">
        <v>595</v>
      </c>
      <c r="K4" s="52" t="s">
        <v>596</v>
      </c>
      <c r="L4" s="52" t="s">
        <v>595</v>
      </c>
      <c r="M4" s="52" t="s">
        <v>596</v>
      </c>
      <c r="N4" s="52" t="s">
        <v>597</v>
      </c>
      <c r="O4" s="52" t="s">
        <v>597</v>
      </c>
      <c r="P4" s="52" t="s">
        <v>596</v>
      </c>
      <c r="Q4" s="52" t="s">
        <v>597</v>
      </c>
      <c r="R4" s="52" t="s">
        <v>598</v>
      </c>
      <c r="S4" s="52" t="s">
        <v>599</v>
      </c>
      <c r="T4" s="52" t="s">
        <v>599</v>
      </c>
      <c r="U4" s="52" t="s">
        <v>600</v>
      </c>
      <c r="V4" s="52" t="s">
        <v>601</v>
      </c>
      <c r="W4" s="52" t="s">
        <v>345</v>
      </c>
      <c r="X4" s="52" t="s">
        <v>602</v>
      </c>
      <c r="Y4" s="52" t="s">
        <v>611</v>
      </c>
      <c r="Z4" s="52" t="s">
        <v>603</v>
      </c>
      <c r="AA4" s="52" t="s">
        <v>604</v>
      </c>
      <c r="AB4" s="52" t="s">
        <v>610</v>
      </c>
      <c r="AC4" s="52" t="s">
        <v>611</v>
      </c>
      <c r="AD4" s="52" t="s">
        <v>345</v>
      </c>
      <c r="AE4" s="52" t="s">
        <v>605</v>
      </c>
      <c r="AF4" s="52" t="s">
        <v>603</v>
      </c>
      <c r="AG4" s="52" t="s">
        <v>603</v>
      </c>
      <c r="AH4" s="52" t="s">
        <v>606</v>
      </c>
      <c r="AI4" s="52" t="s">
        <v>607</v>
      </c>
      <c r="AJ4" s="52" t="s">
        <v>607</v>
      </c>
      <c r="AK4" s="52" t="s">
        <v>608</v>
      </c>
      <c r="AL4" s="52" t="s">
        <v>395</v>
      </c>
      <c r="AM4" s="52" t="s">
        <v>395</v>
      </c>
      <c r="AN4" s="52" t="s">
        <v>608</v>
      </c>
      <c r="AO4" s="52" t="s">
        <v>608</v>
      </c>
      <c r="AP4" s="52" t="s">
        <v>607</v>
      </c>
      <c r="AQ4" s="52" t="s">
        <v>606</v>
      </c>
      <c r="AR4" s="52" t="s">
        <v>609</v>
      </c>
      <c r="AS4" s="52" t="s">
        <v>609</v>
      </c>
      <c r="AT4" s="52" t="s">
        <v>612</v>
      </c>
      <c r="AU4" s="52" t="s">
        <v>564</v>
      </c>
      <c r="AV4" s="52" t="s">
        <v>574</v>
      </c>
      <c r="AW4" s="52" t="s">
        <v>613</v>
      </c>
      <c r="AX4" s="52" t="s">
        <v>614</v>
      </c>
      <c r="AY4" s="52" t="s">
        <v>580</v>
      </c>
      <c r="AZ4" s="52" t="s">
        <v>615</v>
      </c>
      <c r="BA4" s="52" t="s">
        <v>356</v>
      </c>
      <c r="BB4" s="52" t="s">
        <v>398</v>
      </c>
      <c r="BC4" s="52" t="s">
        <v>473</v>
      </c>
      <c r="BD4" s="104" t="s">
        <v>616</v>
      </c>
    </row>
    <row r="5" spans="1:56" x14ac:dyDescent="0.3">
      <c r="A5" s="105" t="s">
        <v>55</v>
      </c>
      <c r="B5" s="106" t="s">
        <v>594</v>
      </c>
      <c r="C5" s="55" t="s">
        <v>308</v>
      </c>
      <c r="D5" s="55" t="s">
        <v>617</v>
      </c>
      <c r="E5" s="55" t="s">
        <v>617</v>
      </c>
      <c r="F5" s="55" t="s">
        <v>596</v>
      </c>
      <c r="G5" s="55" t="s">
        <v>597</v>
      </c>
      <c r="H5" s="55" t="s">
        <v>596</v>
      </c>
      <c r="I5" s="55" t="s">
        <v>596</v>
      </c>
      <c r="J5" s="55" t="s">
        <v>596</v>
      </c>
      <c r="K5" s="55" t="s">
        <v>597</v>
      </c>
      <c r="L5" s="55" t="s">
        <v>596</v>
      </c>
      <c r="M5" s="55" t="s">
        <v>597</v>
      </c>
      <c r="N5" s="55" t="s">
        <v>618</v>
      </c>
      <c r="O5" s="55" t="s">
        <v>618</v>
      </c>
      <c r="P5" s="55" t="s">
        <v>597</v>
      </c>
      <c r="Q5" s="55" t="s">
        <v>618</v>
      </c>
      <c r="R5" s="55" t="s">
        <v>619</v>
      </c>
      <c r="S5" s="55" t="s">
        <v>620</v>
      </c>
      <c r="T5" s="55" t="s">
        <v>620</v>
      </c>
      <c r="U5" s="55" t="s">
        <v>600</v>
      </c>
      <c r="V5" s="55" t="s">
        <v>640</v>
      </c>
      <c r="W5" s="55" t="s">
        <v>345</v>
      </c>
      <c r="X5" s="55" t="s">
        <v>637</v>
      </c>
      <c r="Y5" s="55" t="s">
        <v>628</v>
      </c>
      <c r="Z5" s="55" t="s">
        <v>604</v>
      </c>
      <c r="AA5" s="55" t="s">
        <v>623</v>
      </c>
      <c r="AB5" s="55" t="s">
        <v>628</v>
      </c>
      <c r="AC5" s="55" t="s">
        <v>345</v>
      </c>
      <c r="AD5" s="55" t="s">
        <v>623</v>
      </c>
      <c r="AE5" s="55" t="s">
        <v>624</v>
      </c>
      <c r="AF5" s="55" t="s">
        <v>604</v>
      </c>
      <c r="AG5" s="55" t="s">
        <v>604</v>
      </c>
      <c r="AH5" s="55" t="s">
        <v>609</v>
      </c>
      <c r="AI5" s="55" t="s">
        <v>625</v>
      </c>
      <c r="AJ5" s="55" t="s">
        <v>625</v>
      </c>
      <c r="AK5" s="55" t="s">
        <v>607</v>
      </c>
      <c r="AL5" s="55" t="s">
        <v>608</v>
      </c>
      <c r="AM5" s="55" t="s">
        <v>608</v>
      </c>
      <c r="AN5" s="55" t="s">
        <v>607</v>
      </c>
      <c r="AO5" s="55" t="s">
        <v>607</v>
      </c>
      <c r="AP5" s="55" t="s">
        <v>625</v>
      </c>
      <c r="AQ5" s="55" t="s">
        <v>609</v>
      </c>
      <c r="AR5" s="55" t="s">
        <v>626</v>
      </c>
      <c r="AS5" s="55" t="s">
        <v>606</v>
      </c>
      <c r="AT5" s="55" t="s">
        <v>629</v>
      </c>
      <c r="AU5" s="55" t="s">
        <v>565</v>
      </c>
      <c r="AV5" s="55" t="s">
        <v>575</v>
      </c>
      <c r="AW5" s="55" t="s">
        <v>638</v>
      </c>
      <c r="AX5" s="55" t="s">
        <v>641</v>
      </c>
      <c r="AY5" s="55" t="s">
        <v>632</v>
      </c>
      <c r="AZ5" s="55" t="s">
        <v>633</v>
      </c>
      <c r="BA5" s="55" t="s">
        <v>634</v>
      </c>
      <c r="BB5" s="55" t="s">
        <v>635</v>
      </c>
      <c r="BC5" s="55" t="s">
        <v>499</v>
      </c>
      <c r="BD5" s="107" t="s">
        <v>642</v>
      </c>
    </row>
    <row r="6" spans="1:56" x14ac:dyDescent="0.3">
      <c r="A6" s="105" t="s">
        <v>56</v>
      </c>
      <c r="B6" s="106" t="s">
        <v>593</v>
      </c>
      <c r="C6" s="55" t="s">
        <v>617</v>
      </c>
      <c r="D6" s="55" t="s">
        <v>308</v>
      </c>
      <c r="E6" s="55" t="s">
        <v>594</v>
      </c>
      <c r="F6" s="55" t="s">
        <v>596</v>
      </c>
      <c r="G6" s="55" t="s">
        <v>597</v>
      </c>
      <c r="H6" s="55" t="s">
        <v>596</v>
      </c>
      <c r="I6" s="55" t="s">
        <v>596</v>
      </c>
      <c r="J6" s="55" t="s">
        <v>596</v>
      </c>
      <c r="K6" s="55" t="s">
        <v>597</v>
      </c>
      <c r="L6" s="55" t="s">
        <v>596</v>
      </c>
      <c r="M6" s="55" t="s">
        <v>597</v>
      </c>
      <c r="N6" s="55" t="s">
        <v>618</v>
      </c>
      <c r="O6" s="55" t="s">
        <v>618</v>
      </c>
      <c r="P6" s="55" t="s">
        <v>597</v>
      </c>
      <c r="Q6" s="55" t="s">
        <v>618</v>
      </c>
      <c r="R6" s="55" t="s">
        <v>619</v>
      </c>
      <c r="S6" s="55" t="s">
        <v>620</v>
      </c>
      <c r="T6" s="55" t="s">
        <v>620</v>
      </c>
      <c r="U6" s="55" t="s">
        <v>621</v>
      </c>
      <c r="V6" s="55" t="s">
        <v>395</v>
      </c>
      <c r="W6" s="55" t="s">
        <v>611</v>
      </c>
      <c r="X6" s="55" t="s">
        <v>622</v>
      </c>
      <c r="Y6" s="55" t="s">
        <v>628</v>
      </c>
      <c r="Z6" s="55" t="s">
        <v>604</v>
      </c>
      <c r="AA6" s="55" t="s">
        <v>623</v>
      </c>
      <c r="AB6" s="55" t="s">
        <v>627</v>
      </c>
      <c r="AC6" s="55" t="s">
        <v>628</v>
      </c>
      <c r="AD6" s="55" t="s">
        <v>611</v>
      </c>
      <c r="AE6" s="55" t="s">
        <v>624</v>
      </c>
      <c r="AF6" s="55" t="s">
        <v>604</v>
      </c>
      <c r="AG6" s="55" t="s">
        <v>604</v>
      </c>
      <c r="AH6" s="55" t="s">
        <v>609</v>
      </c>
      <c r="AI6" s="55" t="s">
        <v>625</v>
      </c>
      <c r="AJ6" s="55" t="s">
        <v>625</v>
      </c>
      <c r="AK6" s="55" t="s">
        <v>607</v>
      </c>
      <c r="AL6" s="55" t="s">
        <v>608</v>
      </c>
      <c r="AM6" s="55" t="s">
        <v>608</v>
      </c>
      <c r="AN6" s="55" t="s">
        <v>607</v>
      </c>
      <c r="AO6" s="55" t="s">
        <v>607</v>
      </c>
      <c r="AP6" s="55" t="s">
        <v>625</v>
      </c>
      <c r="AQ6" s="55" t="s">
        <v>609</v>
      </c>
      <c r="AR6" s="55" t="s">
        <v>626</v>
      </c>
      <c r="AS6" s="55" t="s">
        <v>626</v>
      </c>
      <c r="AT6" s="55" t="s">
        <v>629</v>
      </c>
      <c r="AU6" s="55" t="s">
        <v>565</v>
      </c>
      <c r="AV6" s="55" t="s">
        <v>575</v>
      </c>
      <c r="AW6" s="55" t="s">
        <v>630</v>
      </c>
      <c r="AX6" s="55" t="s">
        <v>631</v>
      </c>
      <c r="AY6" s="55" t="s">
        <v>632</v>
      </c>
      <c r="AZ6" s="55" t="s">
        <v>633</v>
      </c>
      <c r="BA6" s="55" t="s">
        <v>634</v>
      </c>
      <c r="BB6" s="55" t="s">
        <v>635</v>
      </c>
      <c r="BC6" s="55" t="s">
        <v>499</v>
      </c>
      <c r="BD6" s="107" t="s">
        <v>636</v>
      </c>
    </row>
    <row r="7" spans="1:56" x14ac:dyDescent="0.3">
      <c r="A7" s="105" t="s">
        <v>57</v>
      </c>
      <c r="B7" s="106" t="s">
        <v>593</v>
      </c>
      <c r="C7" s="55" t="s">
        <v>617</v>
      </c>
      <c r="D7" s="55" t="s">
        <v>594</v>
      </c>
      <c r="E7" s="55" t="s">
        <v>308</v>
      </c>
      <c r="F7" s="55" t="s">
        <v>596</v>
      </c>
      <c r="G7" s="55" t="s">
        <v>597</v>
      </c>
      <c r="H7" s="55" t="s">
        <v>596</v>
      </c>
      <c r="I7" s="55" t="s">
        <v>596</v>
      </c>
      <c r="J7" s="55" t="s">
        <v>596</v>
      </c>
      <c r="K7" s="55" t="s">
        <v>597</v>
      </c>
      <c r="L7" s="55" t="s">
        <v>596</v>
      </c>
      <c r="M7" s="55" t="s">
        <v>597</v>
      </c>
      <c r="N7" s="55" t="s">
        <v>618</v>
      </c>
      <c r="O7" s="55" t="s">
        <v>618</v>
      </c>
      <c r="P7" s="55" t="s">
        <v>597</v>
      </c>
      <c r="Q7" s="55" t="s">
        <v>618</v>
      </c>
      <c r="R7" s="55" t="s">
        <v>619</v>
      </c>
      <c r="S7" s="55" t="s">
        <v>620</v>
      </c>
      <c r="T7" s="55" t="s">
        <v>620</v>
      </c>
      <c r="U7" s="55" t="s">
        <v>621</v>
      </c>
      <c r="V7" s="55" t="s">
        <v>601</v>
      </c>
      <c r="W7" s="55" t="s">
        <v>623</v>
      </c>
      <c r="X7" s="55" t="s">
        <v>637</v>
      </c>
      <c r="Y7" s="55" t="s">
        <v>345</v>
      </c>
      <c r="Z7" s="55" t="s">
        <v>624</v>
      </c>
      <c r="AA7" s="55" t="s">
        <v>603</v>
      </c>
      <c r="AB7" s="55" t="s">
        <v>628</v>
      </c>
      <c r="AC7" s="55" t="s">
        <v>345</v>
      </c>
      <c r="AD7" s="55" t="s">
        <v>623</v>
      </c>
      <c r="AE7" s="55" t="s">
        <v>622</v>
      </c>
      <c r="AF7" s="55" t="s">
        <v>624</v>
      </c>
      <c r="AG7" s="55" t="s">
        <v>624</v>
      </c>
      <c r="AH7" s="55" t="s">
        <v>625</v>
      </c>
      <c r="AI7" s="55" t="s">
        <v>608</v>
      </c>
      <c r="AJ7" s="55" t="s">
        <v>608</v>
      </c>
      <c r="AK7" s="55" t="s">
        <v>395</v>
      </c>
      <c r="AL7" s="55" t="s">
        <v>601</v>
      </c>
      <c r="AM7" s="55" t="s">
        <v>601</v>
      </c>
      <c r="AN7" s="55" t="s">
        <v>395</v>
      </c>
      <c r="AO7" s="55" t="s">
        <v>395</v>
      </c>
      <c r="AP7" s="55" t="s">
        <v>608</v>
      </c>
      <c r="AQ7" s="55" t="s">
        <v>625</v>
      </c>
      <c r="AR7" s="55" t="s">
        <v>606</v>
      </c>
      <c r="AS7" s="55" t="s">
        <v>606</v>
      </c>
      <c r="AT7" s="55" t="s">
        <v>612</v>
      </c>
      <c r="AU7" s="55" t="s">
        <v>468</v>
      </c>
      <c r="AV7" s="55" t="s">
        <v>575</v>
      </c>
      <c r="AW7" s="55" t="s">
        <v>638</v>
      </c>
      <c r="AX7" s="55" t="s">
        <v>631</v>
      </c>
      <c r="AY7" s="55" t="s">
        <v>632</v>
      </c>
      <c r="AZ7" s="55" t="s">
        <v>634</v>
      </c>
      <c r="BA7" s="55" t="s">
        <v>635</v>
      </c>
      <c r="BB7" s="55" t="s">
        <v>635</v>
      </c>
      <c r="BC7" s="55" t="s">
        <v>632</v>
      </c>
      <c r="BD7" s="107" t="s">
        <v>639</v>
      </c>
    </row>
    <row r="8" spans="1:56" x14ac:dyDescent="0.3">
      <c r="A8" s="105" t="s">
        <v>265</v>
      </c>
      <c r="B8" s="106" t="s">
        <v>595</v>
      </c>
      <c r="C8" s="55" t="s">
        <v>596</v>
      </c>
      <c r="D8" s="55" t="s">
        <v>596</v>
      </c>
      <c r="E8" s="55" t="s">
        <v>596</v>
      </c>
      <c r="F8" s="55" t="s">
        <v>308</v>
      </c>
      <c r="G8" s="55" t="s">
        <v>595</v>
      </c>
      <c r="H8" s="55" t="s">
        <v>596</v>
      </c>
      <c r="I8" s="55" t="s">
        <v>596</v>
      </c>
      <c r="J8" s="55" t="s">
        <v>596</v>
      </c>
      <c r="K8" s="55" t="s">
        <v>597</v>
      </c>
      <c r="L8" s="55" t="s">
        <v>596</v>
      </c>
      <c r="M8" s="55" t="s">
        <v>595</v>
      </c>
      <c r="N8" s="55" t="s">
        <v>596</v>
      </c>
      <c r="O8" s="55" t="s">
        <v>618</v>
      </c>
      <c r="P8" s="55" t="s">
        <v>597</v>
      </c>
      <c r="Q8" s="55" t="s">
        <v>618</v>
      </c>
      <c r="R8" s="55" t="s">
        <v>598</v>
      </c>
      <c r="S8" s="55" t="s">
        <v>599</v>
      </c>
      <c r="T8" s="55" t="s">
        <v>620</v>
      </c>
      <c r="U8" s="55" t="s">
        <v>621</v>
      </c>
      <c r="V8" s="55" t="s">
        <v>395</v>
      </c>
      <c r="W8" s="55" t="s">
        <v>609</v>
      </c>
      <c r="X8" s="55" t="s">
        <v>395</v>
      </c>
      <c r="Y8" s="55" t="s">
        <v>608</v>
      </c>
      <c r="Z8" s="55" t="s">
        <v>607</v>
      </c>
      <c r="AA8" s="55" t="s">
        <v>625</v>
      </c>
      <c r="AB8" s="55" t="s">
        <v>606</v>
      </c>
      <c r="AC8" s="55" t="s">
        <v>606</v>
      </c>
      <c r="AD8" s="55" t="s">
        <v>606</v>
      </c>
      <c r="AE8" s="55" t="s">
        <v>395</v>
      </c>
      <c r="AF8" s="55" t="s">
        <v>625</v>
      </c>
      <c r="AG8" s="55" t="s">
        <v>607</v>
      </c>
      <c r="AH8" s="55" t="s">
        <v>625</v>
      </c>
      <c r="AI8" s="55" t="s">
        <v>625</v>
      </c>
      <c r="AJ8" s="55" t="s">
        <v>625</v>
      </c>
      <c r="AK8" s="55" t="s">
        <v>607</v>
      </c>
      <c r="AL8" s="55" t="s">
        <v>608</v>
      </c>
      <c r="AM8" s="55" t="s">
        <v>608</v>
      </c>
      <c r="AN8" s="55" t="s">
        <v>607</v>
      </c>
      <c r="AO8" s="55" t="s">
        <v>607</v>
      </c>
      <c r="AP8" s="55" t="s">
        <v>625</v>
      </c>
      <c r="AQ8" s="55" t="s">
        <v>609</v>
      </c>
      <c r="AR8" s="55" t="s">
        <v>626</v>
      </c>
      <c r="AS8" s="55" t="s">
        <v>626</v>
      </c>
      <c r="AT8" s="55" t="s">
        <v>612</v>
      </c>
      <c r="AU8" s="55" t="s">
        <v>566</v>
      </c>
      <c r="AV8" s="55" t="s">
        <v>468</v>
      </c>
      <c r="AW8" s="55" t="s">
        <v>545</v>
      </c>
      <c r="AX8" s="55" t="s">
        <v>613</v>
      </c>
      <c r="AY8" s="55" t="s">
        <v>579</v>
      </c>
      <c r="AZ8" s="55" t="s">
        <v>643</v>
      </c>
      <c r="BA8" s="55" t="s">
        <v>644</v>
      </c>
      <c r="BB8" s="55" t="s">
        <v>645</v>
      </c>
      <c r="BC8" s="55" t="s">
        <v>571</v>
      </c>
      <c r="BD8" s="107" t="s">
        <v>646</v>
      </c>
    </row>
    <row r="9" spans="1:56" x14ac:dyDescent="0.3">
      <c r="A9" s="105" t="s">
        <v>276</v>
      </c>
      <c r="B9" s="106" t="s">
        <v>596</v>
      </c>
      <c r="C9" s="55" t="s">
        <v>597</v>
      </c>
      <c r="D9" s="55" t="s">
        <v>597</v>
      </c>
      <c r="E9" s="55" t="s">
        <v>597</v>
      </c>
      <c r="F9" s="55" t="s">
        <v>595</v>
      </c>
      <c r="G9" s="55" t="s">
        <v>308</v>
      </c>
      <c r="H9" s="55" t="s">
        <v>597</v>
      </c>
      <c r="I9" s="55" t="s">
        <v>597</v>
      </c>
      <c r="J9" s="55" t="s">
        <v>597</v>
      </c>
      <c r="K9" s="55" t="s">
        <v>618</v>
      </c>
      <c r="L9" s="55" t="s">
        <v>597</v>
      </c>
      <c r="M9" s="55" t="s">
        <v>596</v>
      </c>
      <c r="N9" s="55" t="s">
        <v>597</v>
      </c>
      <c r="O9" s="55" t="s">
        <v>598</v>
      </c>
      <c r="P9" s="55" t="s">
        <v>618</v>
      </c>
      <c r="Q9" s="55" t="s">
        <v>598</v>
      </c>
      <c r="R9" s="55" t="s">
        <v>619</v>
      </c>
      <c r="S9" s="55" t="s">
        <v>620</v>
      </c>
      <c r="T9" s="55" t="s">
        <v>600</v>
      </c>
      <c r="U9" s="55" t="s">
        <v>647</v>
      </c>
      <c r="V9" s="55" t="s">
        <v>608</v>
      </c>
      <c r="W9" s="55" t="s">
        <v>626</v>
      </c>
      <c r="X9" s="55" t="s">
        <v>608</v>
      </c>
      <c r="Y9" s="55" t="s">
        <v>607</v>
      </c>
      <c r="Z9" s="55" t="s">
        <v>625</v>
      </c>
      <c r="AA9" s="55" t="s">
        <v>606</v>
      </c>
      <c r="AB9" s="55" t="s">
        <v>609</v>
      </c>
      <c r="AC9" s="55" t="s">
        <v>609</v>
      </c>
      <c r="AD9" s="55" t="s">
        <v>609</v>
      </c>
      <c r="AE9" s="55" t="s">
        <v>608</v>
      </c>
      <c r="AF9" s="55" t="s">
        <v>606</v>
      </c>
      <c r="AG9" s="55" t="s">
        <v>625</v>
      </c>
      <c r="AH9" s="55" t="s">
        <v>606</v>
      </c>
      <c r="AI9" s="55" t="s">
        <v>606</v>
      </c>
      <c r="AJ9" s="55" t="s">
        <v>606</v>
      </c>
      <c r="AK9" s="55" t="s">
        <v>625</v>
      </c>
      <c r="AL9" s="55" t="s">
        <v>607</v>
      </c>
      <c r="AM9" s="55" t="s">
        <v>607</v>
      </c>
      <c r="AN9" s="55" t="s">
        <v>625</v>
      </c>
      <c r="AO9" s="55" t="s">
        <v>625</v>
      </c>
      <c r="AP9" s="55" t="s">
        <v>606</v>
      </c>
      <c r="AQ9" s="55" t="s">
        <v>626</v>
      </c>
      <c r="AR9" s="55" t="s">
        <v>648</v>
      </c>
      <c r="AS9" s="55" t="s">
        <v>648</v>
      </c>
      <c r="AT9" s="55" t="s">
        <v>612</v>
      </c>
      <c r="AU9" s="55" t="s">
        <v>567</v>
      </c>
      <c r="AV9" s="55" t="s">
        <v>566</v>
      </c>
      <c r="AW9" s="55" t="s">
        <v>613</v>
      </c>
      <c r="AX9" s="55" t="s">
        <v>329</v>
      </c>
      <c r="AY9" s="55" t="s">
        <v>649</v>
      </c>
      <c r="AZ9" s="55" t="s">
        <v>650</v>
      </c>
      <c r="BA9" s="55" t="s">
        <v>651</v>
      </c>
      <c r="BB9" s="55" t="s">
        <v>385</v>
      </c>
      <c r="BC9" s="55" t="s">
        <v>579</v>
      </c>
      <c r="BD9" s="107" t="s">
        <v>652</v>
      </c>
    </row>
    <row r="10" spans="1:56" x14ac:dyDescent="0.3">
      <c r="A10" s="105" t="s">
        <v>269</v>
      </c>
      <c r="B10" s="106" t="s">
        <v>595</v>
      </c>
      <c r="C10" s="55" t="s">
        <v>596</v>
      </c>
      <c r="D10" s="55" t="s">
        <v>596</v>
      </c>
      <c r="E10" s="55" t="s">
        <v>596</v>
      </c>
      <c r="F10" s="55" t="s">
        <v>596</v>
      </c>
      <c r="G10" s="55" t="s">
        <v>597</v>
      </c>
      <c r="H10" s="55" t="s">
        <v>308</v>
      </c>
      <c r="I10" s="55" t="s">
        <v>596</v>
      </c>
      <c r="J10" s="55" t="s">
        <v>596</v>
      </c>
      <c r="K10" s="55" t="s">
        <v>597</v>
      </c>
      <c r="L10" s="55" t="s">
        <v>596</v>
      </c>
      <c r="M10" s="55" t="s">
        <v>597</v>
      </c>
      <c r="N10" s="55" t="s">
        <v>618</v>
      </c>
      <c r="O10" s="55" t="s">
        <v>618</v>
      </c>
      <c r="P10" s="55" t="s">
        <v>597</v>
      </c>
      <c r="Q10" s="55" t="s">
        <v>618</v>
      </c>
      <c r="R10" s="55" t="s">
        <v>619</v>
      </c>
      <c r="S10" s="55" t="s">
        <v>620</v>
      </c>
      <c r="T10" s="55" t="s">
        <v>620</v>
      </c>
      <c r="U10" s="55" t="s">
        <v>621</v>
      </c>
      <c r="V10" s="55" t="s">
        <v>395</v>
      </c>
      <c r="W10" s="55" t="s">
        <v>609</v>
      </c>
      <c r="X10" s="55" t="s">
        <v>395</v>
      </c>
      <c r="Y10" s="55" t="s">
        <v>625</v>
      </c>
      <c r="Z10" s="55" t="s">
        <v>607</v>
      </c>
      <c r="AA10" s="55" t="s">
        <v>625</v>
      </c>
      <c r="AB10" s="55" t="s">
        <v>606</v>
      </c>
      <c r="AC10" s="55" t="s">
        <v>606</v>
      </c>
      <c r="AD10" s="55" t="s">
        <v>606</v>
      </c>
      <c r="AE10" s="55" t="s">
        <v>395</v>
      </c>
      <c r="AF10" s="55" t="s">
        <v>625</v>
      </c>
      <c r="AG10" s="55" t="s">
        <v>607</v>
      </c>
      <c r="AH10" s="55" t="s">
        <v>609</v>
      </c>
      <c r="AI10" s="55" t="s">
        <v>625</v>
      </c>
      <c r="AJ10" s="55" t="s">
        <v>625</v>
      </c>
      <c r="AK10" s="55" t="s">
        <v>607</v>
      </c>
      <c r="AL10" s="55" t="s">
        <v>608</v>
      </c>
      <c r="AM10" s="55" t="s">
        <v>608</v>
      </c>
      <c r="AN10" s="55" t="s">
        <v>607</v>
      </c>
      <c r="AO10" s="55" t="s">
        <v>607</v>
      </c>
      <c r="AP10" s="55" t="s">
        <v>625</v>
      </c>
      <c r="AQ10" s="55" t="s">
        <v>609</v>
      </c>
      <c r="AR10" s="55" t="s">
        <v>626</v>
      </c>
      <c r="AS10" s="55" t="s">
        <v>626</v>
      </c>
      <c r="AT10" s="55" t="s">
        <v>612</v>
      </c>
      <c r="AU10" s="55" t="s">
        <v>468</v>
      </c>
      <c r="AV10" s="55" t="s">
        <v>567</v>
      </c>
      <c r="AW10" s="55" t="s">
        <v>613</v>
      </c>
      <c r="AX10" s="55" t="s">
        <v>329</v>
      </c>
      <c r="AY10" s="55" t="s">
        <v>582</v>
      </c>
      <c r="AZ10" s="55" t="s">
        <v>643</v>
      </c>
      <c r="BA10" s="55" t="s">
        <v>644</v>
      </c>
      <c r="BB10" s="55" t="s">
        <v>645</v>
      </c>
      <c r="BC10" s="55" t="s">
        <v>579</v>
      </c>
      <c r="BD10" s="107" t="s">
        <v>652</v>
      </c>
    </row>
    <row r="11" spans="1:56" x14ac:dyDescent="0.3">
      <c r="A11" s="105" t="s">
        <v>277</v>
      </c>
      <c r="B11" s="106" t="s">
        <v>595</v>
      </c>
      <c r="C11" s="55" t="s">
        <v>596</v>
      </c>
      <c r="D11" s="55" t="s">
        <v>596</v>
      </c>
      <c r="E11" s="55" t="s">
        <v>596</v>
      </c>
      <c r="F11" s="55" t="s">
        <v>596</v>
      </c>
      <c r="G11" s="55" t="s">
        <v>597</v>
      </c>
      <c r="H11" s="55" t="s">
        <v>596</v>
      </c>
      <c r="I11" s="55" t="s">
        <v>308</v>
      </c>
      <c r="J11" s="55" t="s">
        <v>596</v>
      </c>
      <c r="K11" s="55" t="s">
        <v>597</v>
      </c>
      <c r="L11" s="55" t="s">
        <v>596</v>
      </c>
      <c r="M11" s="55" t="s">
        <v>597</v>
      </c>
      <c r="N11" s="55" t="s">
        <v>618</v>
      </c>
      <c r="O11" s="55" t="s">
        <v>618</v>
      </c>
      <c r="P11" s="55" t="s">
        <v>597</v>
      </c>
      <c r="Q11" s="55" t="s">
        <v>618</v>
      </c>
      <c r="R11" s="55" t="s">
        <v>619</v>
      </c>
      <c r="S11" s="55" t="s">
        <v>620</v>
      </c>
      <c r="T11" s="55" t="s">
        <v>620</v>
      </c>
      <c r="U11" s="55" t="s">
        <v>621</v>
      </c>
      <c r="V11" s="55" t="s">
        <v>395</v>
      </c>
      <c r="W11" s="55" t="s">
        <v>609</v>
      </c>
      <c r="X11" s="55" t="s">
        <v>395</v>
      </c>
      <c r="Y11" s="55" t="s">
        <v>625</v>
      </c>
      <c r="Z11" s="55" t="s">
        <v>607</v>
      </c>
      <c r="AA11" s="55" t="s">
        <v>625</v>
      </c>
      <c r="AB11" s="55" t="s">
        <v>606</v>
      </c>
      <c r="AC11" s="55" t="s">
        <v>606</v>
      </c>
      <c r="AD11" s="55" t="s">
        <v>606</v>
      </c>
      <c r="AE11" s="55" t="s">
        <v>395</v>
      </c>
      <c r="AF11" s="55" t="s">
        <v>625</v>
      </c>
      <c r="AG11" s="55" t="s">
        <v>607</v>
      </c>
      <c r="AH11" s="55" t="s">
        <v>609</v>
      </c>
      <c r="AI11" s="55" t="s">
        <v>625</v>
      </c>
      <c r="AJ11" s="55" t="s">
        <v>625</v>
      </c>
      <c r="AK11" s="55" t="s">
        <v>607</v>
      </c>
      <c r="AL11" s="55" t="s">
        <v>608</v>
      </c>
      <c r="AM11" s="55" t="s">
        <v>608</v>
      </c>
      <c r="AN11" s="55" t="s">
        <v>607</v>
      </c>
      <c r="AO11" s="55" t="s">
        <v>607</v>
      </c>
      <c r="AP11" s="55" t="s">
        <v>625</v>
      </c>
      <c r="AQ11" s="55" t="s">
        <v>609</v>
      </c>
      <c r="AR11" s="55" t="s">
        <v>626</v>
      </c>
      <c r="AS11" s="55" t="s">
        <v>626</v>
      </c>
      <c r="AT11" s="55" t="s">
        <v>653</v>
      </c>
      <c r="AU11" s="55" t="s">
        <v>568</v>
      </c>
      <c r="AV11" s="55" t="s">
        <v>567</v>
      </c>
      <c r="AW11" s="55" t="s">
        <v>613</v>
      </c>
      <c r="AX11" s="55" t="s">
        <v>654</v>
      </c>
      <c r="AY11" s="55" t="s">
        <v>582</v>
      </c>
      <c r="AZ11" s="55" t="s">
        <v>643</v>
      </c>
      <c r="BA11" s="55" t="s">
        <v>644</v>
      </c>
      <c r="BB11" s="55" t="s">
        <v>655</v>
      </c>
      <c r="BC11" s="55" t="s">
        <v>649</v>
      </c>
      <c r="BD11" s="107" t="s">
        <v>656</v>
      </c>
    </row>
    <row r="12" spans="1:56" x14ac:dyDescent="0.3">
      <c r="A12" s="105" t="s">
        <v>278</v>
      </c>
      <c r="B12" s="106" t="s">
        <v>595</v>
      </c>
      <c r="C12" s="55" t="s">
        <v>596</v>
      </c>
      <c r="D12" s="55" t="s">
        <v>596</v>
      </c>
      <c r="E12" s="55" t="s">
        <v>596</v>
      </c>
      <c r="F12" s="55" t="s">
        <v>596</v>
      </c>
      <c r="G12" s="55" t="s">
        <v>597</v>
      </c>
      <c r="H12" s="55" t="s">
        <v>596</v>
      </c>
      <c r="I12" s="55" t="s">
        <v>596</v>
      </c>
      <c r="J12" s="55" t="s">
        <v>308</v>
      </c>
      <c r="K12" s="55" t="s">
        <v>597</v>
      </c>
      <c r="L12" s="55" t="s">
        <v>596</v>
      </c>
      <c r="M12" s="55" t="s">
        <v>597</v>
      </c>
      <c r="N12" s="55" t="s">
        <v>618</v>
      </c>
      <c r="O12" s="55" t="s">
        <v>618</v>
      </c>
      <c r="P12" s="55" t="s">
        <v>597</v>
      </c>
      <c r="Q12" s="55" t="s">
        <v>618</v>
      </c>
      <c r="R12" s="55" t="s">
        <v>619</v>
      </c>
      <c r="S12" s="55" t="s">
        <v>620</v>
      </c>
      <c r="T12" s="55" t="s">
        <v>620</v>
      </c>
      <c r="U12" s="55" t="s">
        <v>621</v>
      </c>
      <c r="V12" s="55" t="s">
        <v>395</v>
      </c>
      <c r="W12" s="55" t="s">
        <v>609</v>
      </c>
      <c r="X12" s="55" t="s">
        <v>395</v>
      </c>
      <c r="Y12" s="55" t="s">
        <v>625</v>
      </c>
      <c r="Z12" s="55" t="s">
        <v>607</v>
      </c>
      <c r="AA12" s="55" t="s">
        <v>625</v>
      </c>
      <c r="AB12" s="55" t="s">
        <v>606</v>
      </c>
      <c r="AC12" s="55" t="s">
        <v>606</v>
      </c>
      <c r="AD12" s="55" t="s">
        <v>606</v>
      </c>
      <c r="AE12" s="55" t="s">
        <v>395</v>
      </c>
      <c r="AF12" s="55" t="s">
        <v>625</v>
      </c>
      <c r="AG12" s="55" t="s">
        <v>607</v>
      </c>
      <c r="AH12" s="55" t="s">
        <v>609</v>
      </c>
      <c r="AI12" s="55" t="s">
        <v>625</v>
      </c>
      <c r="AJ12" s="55" t="s">
        <v>625</v>
      </c>
      <c r="AK12" s="55" t="s">
        <v>607</v>
      </c>
      <c r="AL12" s="55" t="s">
        <v>608</v>
      </c>
      <c r="AM12" s="55" t="s">
        <v>608</v>
      </c>
      <c r="AN12" s="55" t="s">
        <v>607</v>
      </c>
      <c r="AO12" s="55" t="s">
        <v>607</v>
      </c>
      <c r="AP12" s="55" t="s">
        <v>625</v>
      </c>
      <c r="AQ12" s="55" t="s">
        <v>609</v>
      </c>
      <c r="AR12" s="55" t="s">
        <v>626</v>
      </c>
      <c r="AS12" s="55" t="s">
        <v>626</v>
      </c>
      <c r="AT12" s="55" t="s">
        <v>653</v>
      </c>
      <c r="AU12" s="55" t="s">
        <v>566</v>
      </c>
      <c r="AV12" s="55" t="s">
        <v>567</v>
      </c>
      <c r="AW12" s="55" t="s">
        <v>329</v>
      </c>
      <c r="AX12" s="55" t="s">
        <v>654</v>
      </c>
      <c r="AY12" s="55" t="s">
        <v>582</v>
      </c>
      <c r="AZ12" s="55" t="s">
        <v>643</v>
      </c>
      <c r="BA12" s="55" t="s">
        <v>644</v>
      </c>
      <c r="BB12" s="55" t="s">
        <v>655</v>
      </c>
      <c r="BC12" s="55" t="s">
        <v>649</v>
      </c>
      <c r="BD12" s="107" t="s">
        <v>656</v>
      </c>
    </row>
    <row r="13" spans="1:56" x14ac:dyDescent="0.3">
      <c r="A13" s="105" t="s">
        <v>266</v>
      </c>
      <c r="B13" s="106" t="s">
        <v>596</v>
      </c>
      <c r="C13" s="55" t="s">
        <v>597</v>
      </c>
      <c r="D13" s="55" t="s">
        <v>597</v>
      </c>
      <c r="E13" s="55" t="s">
        <v>597</v>
      </c>
      <c r="F13" s="55" t="s">
        <v>597</v>
      </c>
      <c r="G13" s="55" t="s">
        <v>618</v>
      </c>
      <c r="H13" s="55" t="s">
        <v>597</v>
      </c>
      <c r="I13" s="55" t="s">
        <v>597</v>
      </c>
      <c r="J13" s="55" t="s">
        <v>597</v>
      </c>
      <c r="K13" s="55" t="s">
        <v>308</v>
      </c>
      <c r="L13" s="55" t="s">
        <v>595</v>
      </c>
      <c r="M13" s="55" t="s">
        <v>618</v>
      </c>
      <c r="N13" s="55" t="s">
        <v>598</v>
      </c>
      <c r="O13" s="55" t="s">
        <v>618</v>
      </c>
      <c r="P13" s="55" t="s">
        <v>618</v>
      </c>
      <c r="Q13" s="55" t="s">
        <v>598</v>
      </c>
      <c r="R13" s="55" t="s">
        <v>657</v>
      </c>
      <c r="S13" s="55" t="s">
        <v>600</v>
      </c>
      <c r="T13" s="55" t="s">
        <v>600</v>
      </c>
      <c r="U13" s="55" t="s">
        <v>647</v>
      </c>
      <c r="V13" s="55" t="s">
        <v>395</v>
      </c>
      <c r="W13" s="55" t="s">
        <v>606</v>
      </c>
      <c r="X13" s="55" t="s">
        <v>601</v>
      </c>
      <c r="Y13" s="55" t="s">
        <v>625</v>
      </c>
      <c r="Z13" s="55" t="s">
        <v>607</v>
      </c>
      <c r="AA13" s="55" t="s">
        <v>625</v>
      </c>
      <c r="AB13" s="55" t="s">
        <v>625</v>
      </c>
      <c r="AC13" s="55" t="s">
        <v>625</v>
      </c>
      <c r="AD13" s="55" t="s">
        <v>625</v>
      </c>
      <c r="AE13" s="55" t="s">
        <v>395</v>
      </c>
      <c r="AF13" s="55" t="s">
        <v>625</v>
      </c>
      <c r="AG13" s="55" t="s">
        <v>607</v>
      </c>
      <c r="AH13" s="55" t="s">
        <v>609</v>
      </c>
      <c r="AI13" s="55" t="s">
        <v>625</v>
      </c>
      <c r="AJ13" s="55" t="s">
        <v>625</v>
      </c>
      <c r="AK13" s="55" t="s">
        <v>607</v>
      </c>
      <c r="AL13" s="55" t="s">
        <v>608</v>
      </c>
      <c r="AM13" s="55" t="s">
        <v>608</v>
      </c>
      <c r="AN13" s="55" t="s">
        <v>607</v>
      </c>
      <c r="AO13" s="55" t="s">
        <v>607</v>
      </c>
      <c r="AP13" s="55" t="s">
        <v>625</v>
      </c>
      <c r="AQ13" s="55" t="s">
        <v>609</v>
      </c>
      <c r="AR13" s="55" t="s">
        <v>609</v>
      </c>
      <c r="AS13" s="55" t="s">
        <v>609</v>
      </c>
      <c r="AT13" s="55" t="s">
        <v>612</v>
      </c>
      <c r="AU13" s="55" t="s">
        <v>566</v>
      </c>
      <c r="AV13" s="55" t="s">
        <v>567</v>
      </c>
      <c r="AW13" s="55" t="s">
        <v>613</v>
      </c>
      <c r="AX13" s="55" t="s">
        <v>654</v>
      </c>
      <c r="AY13" s="55" t="s">
        <v>649</v>
      </c>
      <c r="AZ13" s="55" t="s">
        <v>573</v>
      </c>
      <c r="BA13" s="55" t="s">
        <v>590</v>
      </c>
      <c r="BB13" s="55" t="s">
        <v>655</v>
      </c>
      <c r="BC13" s="55" t="s">
        <v>649</v>
      </c>
      <c r="BD13" s="107" t="s">
        <v>656</v>
      </c>
    </row>
    <row r="14" spans="1:56" x14ac:dyDescent="0.3">
      <c r="A14" s="105" t="s">
        <v>275</v>
      </c>
      <c r="B14" s="106" t="s">
        <v>595</v>
      </c>
      <c r="C14" s="55" t="s">
        <v>596</v>
      </c>
      <c r="D14" s="55" t="s">
        <v>596</v>
      </c>
      <c r="E14" s="55" t="s">
        <v>596</v>
      </c>
      <c r="F14" s="55" t="s">
        <v>596</v>
      </c>
      <c r="G14" s="55" t="s">
        <v>597</v>
      </c>
      <c r="H14" s="55" t="s">
        <v>596</v>
      </c>
      <c r="I14" s="55" t="s">
        <v>596</v>
      </c>
      <c r="J14" s="55" t="s">
        <v>596</v>
      </c>
      <c r="K14" s="55" t="s">
        <v>595</v>
      </c>
      <c r="L14" s="55" t="s">
        <v>308</v>
      </c>
      <c r="M14" s="55" t="s">
        <v>597</v>
      </c>
      <c r="N14" s="55" t="s">
        <v>618</v>
      </c>
      <c r="O14" s="55" t="s">
        <v>597</v>
      </c>
      <c r="P14" s="55" t="s">
        <v>597</v>
      </c>
      <c r="Q14" s="55" t="s">
        <v>618</v>
      </c>
      <c r="R14" s="55" t="s">
        <v>619</v>
      </c>
      <c r="S14" s="55" t="s">
        <v>620</v>
      </c>
      <c r="T14" s="55" t="s">
        <v>620</v>
      </c>
      <c r="U14" s="55" t="s">
        <v>621</v>
      </c>
      <c r="V14" s="55" t="s">
        <v>395</v>
      </c>
      <c r="W14" s="55" t="s">
        <v>609</v>
      </c>
      <c r="X14" s="55" t="s">
        <v>395</v>
      </c>
      <c r="Y14" s="55" t="s">
        <v>625</v>
      </c>
      <c r="Z14" s="55" t="s">
        <v>607</v>
      </c>
      <c r="AA14" s="55" t="s">
        <v>625</v>
      </c>
      <c r="AB14" s="55" t="s">
        <v>606</v>
      </c>
      <c r="AC14" s="55" t="s">
        <v>606</v>
      </c>
      <c r="AD14" s="55" t="s">
        <v>606</v>
      </c>
      <c r="AE14" s="55" t="s">
        <v>395</v>
      </c>
      <c r="AF14" s="55" t="s">
        <v>625</v>
      </c>
      <c r="AG14" s="55" t="s">
        <v>607</v>
      </c>
      <c r="AH14" s="55" t="s">
        <v>609</v>
      </c>
      <c r="AI14" s="55" t="s">
        <v>625</v>
      </c>
      <c r="AJ14" s="55" t="s">
        <v>625</v>
      </c>
      <c r="AK14" s="55" t="s">
        <v>607</v>
      </c>
      <c r="AL14" s="55" t="s">
        <v>608</v>
      </c>
      <c r="AM14" s="55" t="s">
        <v>608</v>
      </c>
      <c r="AN14" s="55" t="s">
        <v>607</v>
      </c>
      <c r="AO14" s="55" t="s">
        <v>607</v>
      </c>
      <c r="AP14" s="55" t="s">
        <v>625</v>
      </c>
      <c r="AQ14" s="55" t="s">
        <v>609</v>
      </c>
      <c r="AR14" s="55" t="s">
        <v>626</v>
      </c>
      <c r="AS14" s="55" t="s">
        <v>626</v>
      </c>
      <c r="AT14" s="55" t="s">
        <v>612</v>
      </c>
      <c r="AU14" s="55" t="s">
        <v>566</v>
      </c>
      <c r="AV14" s="55" t="s">
        <v>567</v>
      </c>
      <c r="AW14" s="55" t="s">
        <v>329</v>
      </c>
      <c r="AX14" s="55" t="s">
        <v>654</v>
      </c>
      <c r="AY14" s="55" t="s">
        <v>582</v>
      </c>
      <c r="AZ14" s="55" t="s">
        <v>643</v>
      </c>
      <c r="BA14" s="55" t="s">
        <v>644</v>
      </c>
      <c r="BB14" s="55" t="s">
        <v>655</v>
      </c>
      <c r="BC14" s="55" t="s">
        <v>649</v>
      </c>
      <c r="BD14" s="107" t="s">
        <v>656</v>
      </c>
    </row>
    <row r="15" spans="1:56" x14ac:dyDescent="0.3">
      <c r="A15" s="105" t="s">
        <v>272</v>
      </c>
      <c r="B15" s="106" t="s">
        <v>596</v>
      </c>
      <c r="C15" s="55" t="s">
        <v>597</v>
      </c>
      <c r="D15" s="55" t="s">
        <v>597</v>
      </c>
      <c r="E15" s="55" t="s">
        <v>597</v>
      </c>
      <c r="F15" s="55" t="s">
        <v>595</v>
      </c>
      <c r="G15" s="55" t="s">
        <v>596</v>
      </c>
      <c r="H15" s="55" t="s">
        <v>597</v>
      </c>
      <c r="I15" s="55" t="s">
        <v>597</v>
      </c>
      <c r="J15" s="55" t="s">
        <v>597</v>
      </c>
      <c r="K15" s="55" t="s">
        <v>618</v>
      </c>
      <c r="L15" s="55" t="s">
        <v>597</v>
      </c>
      <c r="M15" s="55" t="s">
        <v>308</v>
      </c>
      <c r="N15" s="55" t="s">
        <v>597</v>
      </c>
      <c r="O15" s="55" t="s">
        <v>598</v>
      </c>
      <c r="P15" s="55" t="s">
        <v>618</v>
      </c>
      <c r="Q15" s="55" t="s">
        <v>598</v>
      </c>
      <c r="R15" s="55" t="s">
        <v>619</v>
      </c>
      <c r="S15" s="55" t="s">
        <v>620</v>
      </c>
      <c r="T15" s="55" t="s">
        <v>600</v>
      </c>
      <c r="U15" s="55" t="s">
        <v>647</v>
      </c>
      <c r="V15" s="55" t="s">
        <v>601</v>
      </c>
      <c r="W15" s="55" t="s">
        <v>606</v>
      </c>
      <c r="X15" s="55" t="s">
        <v>601</v>
      </c>
      <c r="Y15" s="55" t="s">
        <v>395</v>
      </c>
      <c r="Z15" s="55" t="s">
        <v>608</v>
      </c>
      <c r="AA15" s="55" t="s">
        <v>607</v>
      </c>
      <c r="AB15" s="55" t="s">
        <v>625</v>
      </c>
      <c r="AC15" s="55" t="s">
        <v>625</v>
      </c>
      <c r="AD15" s="55" t="s">
        <v>625</v>
      </c>
      <c r="AE15" s="55" t="s">
        <v>601</v>
      </c>
      <c r="AF15" s="55" t="s">
        <v>607</v>
      </c>
      <c r="AG15" s="55" t="s">
        <v>608</v>
      </c>
      <c r="AH15" s="55" t="s">
        <v>607</v>
      </c>
      <c r="AI15" s="55" t="s">
        <v>607</v>
      </c>
      <c r="AJ15" s="55" t="s">
        <v>607</v>
      </c>
      <c r="AK15" s="55" t="s">
        <v>608</v>
      </c>
      <c r="AL15" s="55" t="s">
        <v>395</v>
      </c>
      <c r="AM15" s="55" t="s">
        <v>395</v>
      </c>
      <c r="AN15" s="55" t="s">
        <v>608</v>
      </c>
      <c r="AO15" s="55" t="s">
        <v>608</v>
      </c>
      <c r="AP15" s="55" t="s">
        <v>607</v>
      </c>
      <c r="AQ15" s="55" t="s">
        <v>606</v>
      </c>
      <c r="AR15" s="55" t="s">
        <v>609</v>
      </c>
      <c r="AS15" s="55" t="s">
        <v>609</v>
      </c>
      <c r="AT15" s="55" t="s">
        <v>612</v>
      </c>
      <c r="AU15" s="55" t="s">
        <v>468</v>
      </c>
      <c r="AV15" s="55" t="s">
        <v>568</v>
      </c>
      <c r="AW15" s="55" t="s">
        <v>545</v>
      </c>
      <c r="AX15" s="55" t="s">
        <v>545</v>
      </c>
      <c r="AY15" s="55" t="s">
        <v>571</v>
      </c>
      <c r="AZ15" s="55" t="s">
        <v>573</v>
      </c>
      <c r="BA15" s="55" t="s">
        <v>590</v>
      </c>
      <c r="BB15" s="55" t="s">
        <v>397</v>
      </c>
      <c r="BC15" s="55" t="s">
        <v>570</v>
      </c>
      <c r="BD15" s="107" t="s">
        <v>658</v>
      </c>
    </row>
    <row r="16" spans="1:56" x14ac:dyDescent="0.3">
      <c r="A16" s="105" t="s">
        <v>280</v>
      </c>
      <c r="B16" s="106" t="s">
        <v>597</v>
      </c>
      <c r="C16" s="55" t="s">
        <v>618</v>
      </c>
      <c r="D16" s="55" t="s">
        <v>618</v>
      </c>
      <c r="E16" s="55" t="s">
        <v>618</v>
      </c>
      <c r="F16" s="55" t="s">
        <v>596</v>
      </c>
      <c r="G16" s="55" t="s">
        <v>597</v>
      </c>
      <c r="H16" s="55" t="s">
        <v>618</v>
      </c>
      <c r="I16" s="55" t="s">
        <v>618</v>
      </c>
      <c r="J16" s="55" t="s">
        <v>618</v>
      </c>
      <c r="K16" s="55" t="s">
        <v>598</v>
      </c>
      <c r="L16" s="55" t="s">
        <v>618</v>
      </c>
      <c r="M16" s="55" t="s">
        <v>597</v>
      </c>
      <c r="N16" s="55" t="s">
        <v>308</v>
      </c>
      <c r="O16" s="55" t="s">
        <v>619</v>
      </c>
      <c r="P16" s="55" t="s">
        <v>598</v>
      </c>
      <c r="Q16" s="55" t="s">
        <v>619</v>
      </c>
      <c r="R16" s="55" t="s">
        <v>657</v>
      </c>
      <c r="S16" s="55" t="s">
        <v>600</v>
      </c>
      <c r="T16" s="55" t="s">
        <v>621</v>
      </c>
      <c r="U16" s="55" t="s">
        <v>428</v>
      </c>
      <c r="V16" s="55" t="s">
        <v>607</v>
      </c>
      <c r="W16" s="55" t="s">
        <v>648</v>
      </c>
      <c r="X16" s="55" t="s">
        <v>607</v>
      </c>
      <c r="Y16" s="55" t="s">
        <v>625</v>
      </c>
      <c r="Z16" s="55" t="s">
        <v>606</v>
      </c>
      <c r="AA16" s="55" t="s">
        <v>609</v>
      </c>
      <c r="AB16" s="55" t="s">
        <v>626</v>
      </c>
      <c r="AC16" s="55" t="s">
        <v>626</v>
      </c>
      <c r="AD16" s="55" t="s">
        <v>626</v>
      </c>
      <c r="AE16" s="55" t="s">
        <v>607</v>
      </c>
      <c r="AF16" s="55" t="s">
        <v>609</v>
      </c>
      <c r="AG16" s="55" t="s">
        <v>606</v>
      </c>
      <c r="AH16" s="55" t="s">
        <v>609</v>
      </c>
      <c r="AI16" s="55" t="s">
        <v>609</v>
      </c>
      <c r="AJ16" s="55" t="s">
        <v>609</v>
      </c>
      <c r="AK16" s="55" t="s">
        <v>606</v>
      </c>
      <c r="AL16" s="55" t="s">
        <v>625</v>
      </c>
      <c r="AM16" s="55" t="s">
        <v>625</v>
      </c>
      <c r="AN16" s="55" t="s">
        <v>606</v>
      </c>
      <c r="AO16" s="55" t="s">
        <v>606</v>
      </c>
      <c r="AP16" s="55" t="s">
        <v>609</v>
      </c>
      <c r="AQ16" s="55" t="s">
        <v>648</v>
      </c>
      <c r="AR16" s="55" t="s">
        <v>568</v>
      </c>
      <c r="AS16" s="55" t="s">
        <v>568</v>
      </c>
      <c r="AT16" s="55" t="s">
        <v>612</v>
      </c>
      <c r="AU16" s="55" t="s">
        <v>569</v>
      </c>
      <c r="AV16" s="55" t="s">
        <v>567</v>
      </c>
      <c r="AW16" s="55" t="s">
        <v>613</v>
      </c>
      <c r="AX16" s="55" t="s">
        <v>654</v>
      </c>
      <c r="AY16" s="55" t="s">
        <v>582</v>
      </c>
      <c r="AZ16" s="55" t="s">
        <v>650</v>
      </c>
      <c r="BA16" s="55" t="s">
        <v>651</v>
      </c>
      <c r="BB16" s="55" t="s">
        <v>385</v>
      </c>
      <c r="BC16" s="55" t="s">
        <v>649</v>
      </c>
      <c r="BD16" s="107" t="s">
        <v>652</v>
      </c>
    </row>
    <row r="17" spans="1:56" x14ac:dyDescent="0.3">
      <c r="A17" s="105" t="s">
        <v>268</v>
      </c>
      <c r="B17" s="106" t="s">
        <v>597</v>
      </c>
      <c r="C17" s="55" t="s">
        <v>618</v>
      </c>
      <c r="D17" s="55" t="s">
        <v>618</v>
      </c>
      <c r="E17" s="55" t="s">
        <v>618</v>
      </c>
      <c r="F17" s="55" t="s">
        <v>618</v>
      </c>
      <c r="G17" s="55" t="s">
        <v>598</v>
      </c>
      <c r="H17" s="55" t="s">
        <v>618</v>
      </c>
      <c r="I17" s="55" t="s">
        <v>618</v>
      </c>
      <c r="J17" s="55" t="s">
        <v>618</v>
      </c>
      <c r="K17" s="55" t="s">
        <v>618</v>
      </c>
      <c r="L17" s="55" t="s">
        <v>597</v>
      </c>
      <c r="M17" s="55" t="s">
        <v>598</v>
      </c>
      <c r="N17" s="55" t="s">
        <v>619</v>
      </c>
      <c r="O17" s="55" t="s">
        <v>308</v>
      </c>
      <c r="P17" s="55" t="s">
        <v>598</v>
      </c>
      <c r="Q17" s="55" t="s">
        <v>619</v>
      </c>
      <c r="R17" s="55" t="s">
        <v>659</v>
      </c>
      <c r="S17" s="55" t="s">
        <v>621</v>
      </c>
      <c r="T17" s="55" t="s">
        <v>621</v>
      </c>
      <c r="U17" s="55" t="s">
        <v>428</v>
      </c>
      <c r="V17" s="55" t="s">
        <v>607</v>
      </c>
      <c r="W17" s="55" t="s">
        <v>648</v>
      </c>
      <c r="X17" s="55" t="s">
        <v>607</v>
      </c>
      <c r="Y17" s="55" t="s">
        <v>609</v>
      </c>
      <c r="Z17" s="55" t="s">
        <v>606</v>
      </c>
      <c r="AA17" s="55" t="s">
        <v>609</v>
      </c>
      <c r="AB17" s="55" t="s">
        <v>626</v>
      </c>
      <c r="AC17" s="55" t="s">
        <v>626</v>
      </c>
      <c r="AD17" s="55" t="s">
        <v>626</v>
      </c>
      <c r="AE17" s="55" t="s">
        <v>607</v>
      </c>
      <c r="AF17" s="55" t="s">
        <v>609</v>
      </c>
      <c r="AG17" s="55" t="s">
        <v>606</v>
      </c>
      <c r="AH17" s="55" t="s">
        <v>648</v>
      </c>
      <c r="AI17" s="55" t="s">
        <v>609</v>
      </c>
      <c r="AJ17" s="55" t="s">
        <v>609</v>
      </c>
      <c r="AK17" s="55" t="s">
        <v>606</v>
      </c>
      <c r="AL17" s="55" t="s">
        <v>625</v>
      </c>
      <c r="AM17" s="55" t="s">
        <v>625</v>
      </c>
      <c r="AN17" s="55" t="s">
        <v>606</v>
      </c>
      <c r="AO17" s="55" t="s">
        <v>606</v>
      </c>
      <c r="AP17" s="55" t="s">
        <v>609</v>
      </c>
      <c r="AQ17" s="55" t="s">
        <v>648</v>
      </c>
      <c r="AR17" s="55" t="s">
        <v>568</v>
      </c>
      <c r="AS17" s="55" t="s">
        <v>568</v>
      </c>
      <c r="AT17" s="55" t="s">
        <v>660</v>
      </c>
      <c r="AU17" s="55" t="s">
        <v>569</v>
      </c>
      <c r="AV17" s="55" t="s">
        <v>570</v>
      </c>
      <c r="AW17" s="55" t="s">
        <v>654</v>
      </c>
      <c r="AX17" s="55" t="s">
        <v>661</v>
      </c>
      <c r="AY17" s="55" t="s">
        <v>572</v>
      </c>
      <c r="AZ17" s="55" t="s">
        <v>650</v>
      </c>
      <c r="BA17" s="55" t="s">
        <v>651</v>
      </c>
      <c r="BB17" s="55" t="s">
        <v>590</v>
      </c>
      <c r="BC17" s="55" t="s">
        <v>572</v>
      </c>
      <c r="BD17" s="107" t="s">
        <v>662</v>
      </c>
    </row>
    <row r="18" spans="1:56" x14ac:dyDescent="0.3">
      <c r="A18" s="105" t="s">
        <v>270</v>
      </c>
      <c r="B18" s="106" t="s">
        <v>596</v>
      </c>
      <c r="C18" s="55" t="s">
        <v>597</v>
      </c>
      <c r="D18" s="55" t="s">
        <v>597</v>
      </c>
      <c r="E18" s="55" t="s">
        <v>597</v>
      </c>
      <c r="F18" s="55" t="s">
        <v>597</v>
      </c>
      <c r="G18" s="55" t="s">
        <v>618</v>
      </c>
      <c r="H18" s="55" t="s">
        <v>597</v>
      </c>
      <c r="I18" s="55" t="s">
        <v>597</v>
      </c>
      <c r="J18" s="55" t="s">
        <v>597</v>
      </c>
      <c r="K18" s="55" t="s">
        <v>618</v>
      </c>
      <c r="L18" s="55" t="s">
        <v>597</v>
      </c>
      <c r="M18" s="55" t="s">
        <v>618</v>
      </c>
      <c r="N18" s="55" t="s">
        <v>598</v>
      </c>
      <c r="O18" s="55" t="s">
        <v>598</v>
      </c>
      <c r="P18" s="55" t="s">
        <v>308</v>
      </c>
      <c r="Q18" s="55" t="s">
        <v>598</v>
      </c>
      <c r="R18" s="55" t="s">
        <v>657</v>
      </c>
      <c r="S18" s="55" t="s">
        <v>600</v>
      </c>
      <c r="T18" s="55" t="s">
        <v>599</v>
      </c>
      <c r="U18" s="55" t="s">
        <v>647</v>
      </c>
      <c r="V18" s="55" t="s">
        <v>608</v>
      </c>
      <c r="W18" s="55" t="s">
        <v>606</v>
      </c>
      <c r="X18" s="55" t="s">
        <v>601</v>
      </c>
      <c r="Y18" s="55" t="s">
        <v>607</v>
      </c>
      <c r="Z18" s="55" t="s">
        <v>608</v>
      </c>
      <c r="AA18" s="55" t="s">
        <v>607</v>
      </c>
      <c r="AB18" s="55" t="s">
        <v>625</v>
      </c>
      <c r="AC18" s="55" t="s">
        <v>625</v>
      </c>
      <c r="AD18" s="55" t="s">
        <v>625</v>
      </c>
      <c r="AE18" s="55" t="s">
        <v>601</v>
      </c>
      <c r="AF18" s="55" t="s">
        <v>607</v>
      </c>
      <c r="AG18" s="55" t="s">
        <v>608</v>
      </c>
      <c r="AH18" s="55" t="s">
        <v>606</v>
      </c>
      <c r="AI18" s="55" t="s">
        <v>607</v>
      </c>
      <c r="AJ18" s="55" t="s">
        <v>607</v>
      </c>
      <c r="AK18" s="55" t="s">
        <v>608</v>
      </c>
      <c r="AL18" s="55" t="s">
        <v>395</v>
      </c>
      <c r="AM18" s="55" t="s">
        <v>395</v>
      </c>
      <c r="AN18" s="55" t="s">
        <v>608</v>
      </c>
      <c r="AO18" s="55" t="s">
        <v>608</v>
      </c>
      <c r="AP18" s="55" t="s">
        <v>607</v>
      </c>
      <c r="AQ18" s="55" t="s">
        <v>606</v>
      </c>
      <c r="AR18" s="55" t="s">
        <v>609</v>
      </c>
      <c r="AS18" s="55" t="s">
        <v>609</v>
      </c>
      <c r="AT18" s="55" t="s">
        <v>653</v>
      </c>
      <c r="AU18" s="55" t="s">
        <v>468</v>
      </c>
      <c r="AV18" s="55" t="s">
        <v>468</v>
      </c>
      <c r="AW18" s="55" t="s">
        <v>329</v>
      </c>
      <c r="AX18" s="55" t="s">
        <v>329</v>
      </c>
      <c r="AY18" s="55" t="s">
        <v>572</v>
      </c>
      <c r="AZ18" s="55" t="s">
        <v>643</v>
      </c>
      <c r="BA18" s="55" t="s">
        <v>644</v>
      </c>
      <c r="BB18" s="55" t="s">
        <v>385</v>
      </c>
      <c r="BC18" s="55" t="s">
        <v>570</v>
      </c>
      <c r="BD18" s="107" t="s">
        <v>652</v>
      </c>
    </row>
    <row r="19" spans="1:56" x14ac:dyDescent="0.3">
      <c r="A19" s="105" t="s">
        <v>279</v>
      </c>
      <c r="B19" s="106" t="s">
        <v>597</v>
      </c>
      <c r="C19" s="55" t="s">
        <v>618</v>
      </c>
      <c r="D19" s="55" t="s">
        <v>618</v>
      </c>
      <c r="E19" s="55" t="s">
        <v>618</v>
      </c>
      <c r="F19" s="55" t="s">
        <v>618</v>
      </c>
      <c r="G19" s="55" t="s">
        <v>598</v>
      </c>
      <c r="H19" s="55" t="s">
        <v>618</v>
      </c>
      <c r="I19" s="55" t="s">
        <v>618</v>
      </c>
      <c r="J19" s="55" t="s">
        <v>618</v>
      </c>
      <c r="K19" s="55" t="s">
        <v>598</v>
      </c>
      <c r="L19" s="55" t="s">
        <v>618</v>
      </c>
      <c r="M19" s="55" t="s">
        <v>598</v>
      </c>
      <c r="N19" s="55" t="s">
        <v>619</v>
      </c>
      <c r="O19" s="55" t="s">
        <v>619</v>
      </c>
      <c r="P19" s="55" t="s">
        <v>598</v>
      </c>
      <c r="Q19" s="55" t="s">
        <v>308</v>
      </c>
      <c r="R19" s="55" t="s">
        <v>659</v>
      </c>
      <c r="S19" s="55" t="s">
        <v>621</v>
      </c>
      <c r="T19" s="55" t="s">
        <v>621</v>
      </c>
      <c r="U19" s="55" t="s">
        <v>428</v>
      </c>
      <c r="V19" s="55" t="s">
        <v>607</v>
      </c>
      <c r="W19" s="55" t="s">
        <v>609</v>
      </c>
      <c r="X19" s="55" t="s">
        <v>608</v>
      </c>
      <c r="Y19" s="55" t="s">
        <v>609</v>
      </c>
      <c r="Z19" s="55" t="s">
        <v>606</v>
      </c>
      <c r="AA19" s="55" t="s">
        <v>609</v>
      </c>
      <c r="AB19" s="55" t="s">
        <v>609</v>
      </c>
      <c r="AC19" s="55" t="s">
        <v>609</v>
      </c>
      <c r="AD19" s="55" t="s">
        <v>609</v>
      </c>
      <c r="AE19" s="55" t="s">
        <v>607</v>
      </c>
      <c r="AF19" s="55" t="s">
        <v>609</v>
      </c>
      <c r="AG19" s="55" t="s">
        <v>606</v>
      </c>
      <c r="AH19" s="55" t="s">
        <v>648</v>
      </c>
      <c r="AI19" s="55" t="s">
        <v>609</v>
      </c>
      <c r="AJ19" s="55" t="s">
        <v>609</v>
      </c>
      <c r="AK19" s="55" t="s">
        <v>606</v>
      </c>
      <c r="AL19" s="55" t="s">
        <v>625</v>
      </c>
      <c r="AM19" s="55" t="s">
        <v>625</v>
      </c>
      <c r="AN19" s="55" t="s">
        <v>606</v>
      </c>
      <c r="AO19" s="55" t="s">
        <v>606</v>
      </c>
      <c r="AP19" s="55" t="s">
        <v>609</v>
      </c>
      <c r="AQ19" s="55" t="s">
        <v>648</v>
      </c>
      <c r="AR19" s="55" t="s">
        <v>626</v>
      </c>
      <c r="AS19" s="55" t="s">
        <v>648</v>
      </c>
      <c r="AT19" s="55" t="s">
        <v>660</v>
      </c>
      <c r="AU19" s="55" t="s">
        <v>569</v>
      </c>
      <c r="AV19" s="55" t="s">
        <v>567</v>
      </c>
      <c r="AW19" s="55" t="s">
        <v>661</v>
      </c>
      <c r="AX19" s="55" t="s">
        <v>663</v>
      </c>
      <c r="AY19" s="55" t="s">
        <v>578</v>
      </c>
      <c r="AZ19" s="55" t="s">
        <v>650</v>
      </c>
      <c r="BA19" s="55" t="s">
        <v>651</v>
      </c>
      <c r="BB19" s="55" t="s">
        <v>644</v>
      </c>
      <c r="BC19" s="55" t="s">
        <v>582</v>
      </c>
      <c r="BD19" s="107" t="s">
        <v>662</v>
      </c>
    </row>
    <row r="20" spans="1:56" x14ac:dyDescent="0.3">
      <c r="A20" s="105" t="s">
        <v>267</v>
      </c>
      <c r="B20" s="106" t="s">
        <v>598</v>
      </c>
      <c r="C20" s="55" t="s">
        <v>619</v>
      </c>
      <c r="D20" s="55" t="s">
        <v>619</v>
      </c>
      <c r="E20" s="55" t="s">
        <v>619</v>
      </c>
      <c r="F20" s="55" t="s">
        <v>598</v>
      </c>
      <c r="G20" s="55" t="s">
        <v>619</v>
      </c>
      <c r="H20" s="55" t="s">
        <v>619</v>
      </c>
      <c r="I20" s="55" t="s">
        <v>619</v>
      </c>
      <c r="J20" s="55" t="s">
        <v>619</v>
      </c>
      <c r="K20" s="55" t="s">
        <v>657</v>
      </c>
      <c r="L20" s="55" t="s">
        <v>619</v>
      </c>
      <c r="M20" s="55" t="s">
        <v>619</v>
      </c>
      <c r="N20" s="55" t="s">
        <v>657</v>
      </c>
      <c r="O20" s="55" t="s">
        <v>659</v>
      </c>
      <c r="P20" s="55" t="s">
        <v>657</v>
      </c>
      <c r="Q20" s="55" t="s">
        <v>659</v>
      </c>
      <c r="R20" s="55" t="s">
        <v>308</v>
      </c>
      <c r="S20" s="55" t="s">
        <v>621</v>
      </c>
      <c r="T20" s="55" t="s">
        <v>428</v>
      </c>
      <c r="U20" s="55" t="s">
        <v>317</v>
      </c>
      <c r="V20" s="55" t="s">
        <v>606</v>
      </c>
      <c r="W20" s="55" t="s">
        <v>468</v>
      </c>
      <c r="X20" s="55" t="s">
        <v>606</v>
      </c>
      <c r="Y20" s="55" t="s">
        <v>609</v>
      </c>
      <c r="Z20" s="55" t="s">
        <v>626</v>
      </c>
      <c r="AA20" s="55" t="s">
        <v>648</v>
      </c>
      <c r="AB20" s="55" t="s">
        <v>568</v>
      </c>
      <c r="AC20" s="55" t="s">
        <v>568</v>
      </c>
      <c r="AD20" s="55" t="s">
        <v>568</v>
      </c>
      <c r="AE20" s="55" t="s">
        <v>606</v>
      </c>
      <c r="AF20" s="55" t="s">
        <v>648</v>
      </c>
      <c r="AG20" s="55" t="s">
        <v>626</v>
      </c>
      <c r="AH20" s="55" t="s">
        <v>648</v>
      </c>
      <c r="AI20" s="55" t="s">
        <v>648</v>
      </c>
      <c r="AJ20" s="55" t="s">
        <v>648</v>
      </c>
      <c r="AK20" s="55" t="s">
        <v>626</v>
      </c>
      <c r="AL20" s="55" t="s">
        <v>609</v>
      </c>
      <c r="AM20" s="55" t="s">
        <v>609</v>
      </c>
      <c r="AN20" s="55" t="s">
        <v>626</v>
      </c>
      <c r="AO20" s="55" t="s">
        <v>626</v>
      </c>
      <c r="AP20" s="55" t="s">
        <v>626</v>
      </c>
      <c r="AQ20" s="55" t="s">
        <v>468</v>
      </c>
      <c r="AR20" s="55" t="s">
        <v>566</v>
      </c>
      <c r="AS20" s="55" t="s">
        <v>566</v>
      </c>
      <c r="AT20" s="55" t="s">
        <v>660</v>
      </c>
      <c r="AU20" s="55" t="s">
        <v>570</v>
      </c>
      <c r="AV20" s="55" t="s">
        <v>570</v>
      </c>
      <c r="AW20" s="55" t="s">
        <v>661</v>
      </c>
      <c r="AX20" s="55" t="s">
        <v>663</v>
      </c>
      <c r="AY20" s="55" t="s">
        <v>397</v>
      </c>
      <c r="AZ20" s="55" t="s">
        <v>364</v>
      </c>
      <c r="BA20" s="55" t="s">
        <v>573</v>
      </c>
      <c r="BB20" s="55" t="s">
        <v>644</v>
      </c>
      <c r="BC20" s="55" t="s">
        <v>582</v>
      </c>
      <c r="BD20" s="107" t="s">
        <v>664</v>
      </c>
    </row>
    <row r="21" spans="1:56" x14ac:dyDescent="0.3">
      <c r="A21" s="105" t="s">
        <v>271</v>
      </c>
      <c r="B21" s="106" t="s">
        <v>599</v>
      </c>
      <c r="C21" s="55" t="s">
        <v>620</v>
      </c>
      <c r="D21" s="55" t="s">
        <v>620</v>
      </c>
      <c r="E21" s="55" t="s">
        <v>620</v>
      </c>
      <c r="F21" s="55" t="s">
        <v>599</v>
      </c>
      <c r="G21" s="55" t="s">
        <v>620</v>
      </c>
      <c r="H21" s="55" t="s">
        <v>620</v>
      </c>
      <c r="I21" s="55" t="s">
        <v>620</v>
      </c>
      <c r="J21" s="55" t="s">
        <v>620</v>
      </c>
      <c r="K21" s="55" t="s">
        <v>600</v>
      </c>
      <c r="L21" s="55" t="s">
        <v>620</v>
      </c>
      <c r="M21" s="55" t="s">
        <v>620</v>
      </c>
      <c r="N21" s="55" t="s">
        <v>600</v>
      </c>
      <c r="O21" s="55" t="s">
        <v>621</v>
      </c>
      <c r="P21" s="55" t="s">
        <v>600</v>
      </c>
      <c r="Q21" s="55" t="s">
        <v>621</v>
      </c>
      <c r="R21" s="55" t="s">
        <v>621</v>
      </c>
      <c r="S21" s="55" t="s">
        <v>308</v>
      </c>
      <c r="T21" s="55" t="s">
        <v>657</v>
      </c>
      <c r="U21" s="55" t="s">
        <v>659</v>
      </c>
      <c r="V21" s="55" t="s">
        <v>606</v>
      </c>
      <c r="W21" s="55" t="s">
        <v>626</v>
      </c>
      <c r="X21" s="55" t="s">
        <v>607</v>
      </c>
      <c r="Y21" s="55" t="s">
        <v>626</v>
      </c>
      <c r="Z21" s="55" t="s">
        <v>626</v>
      </c>
      <c r="AA21" s="55" t="s">
        <v>648</v>
      </c>
      <c r="AB21" s="55" t="s">
        <v>648</v>
      </c>
      <c r="AC21" s="55" t="s">
        <v>648</v>
      </c>
      <c r="AD21" s="55" t="s">
        <v>468</v>
      </c>
      <c r="AE21" s="55" t="s">
        <v>606</v>
      </c>
      <c r="AF21" s="55" t="s">
        <v>648</v>
      </c>
      <c r="AG21" s="55" t="s">
        <v>606</v>
      </c>
      <c r="AH21" s="55" t="s">
        <v>568</v>
      </c>
      <c r="AI21" s="55" t="s">
        <v>648</v>
      </c>
      <c r="AJ21" s="55" t="s">
        <v>648</v>
      </c>
      <c r="AK21" s="55" t="s">
        <v>626</v>
      </c>
      <c r="AL21" s="55" t="s">
        <v>609</v>
      </c>
      <c r="AM21" s="55" t="s">
        <v>609</v>
      </c>
      <c r="AN21" s="55" t="s">
        <v>626</v>
      </c>
      <c r="AO21" s="55" t="s">
        <v>626</v>
      </c>
      <c r="AP21" s="55" t="s">
        <v>648</v>
      </c>
      <c r="AQ21" s="55" t="s">
        <v>468</v>
      </c>
      <c r="AR21" s="55" t="s">
        <v>566</v>
      </c>
      <c r="AS21" s="55" t="s">
        <v>468</v>
      </c>
      <c r="AT21" s="55" t="s">
        <v>665</v>
      </c>
      <c r="AU21" s="55" t="s">
        <v>571</v>
      </c>
      <c r="AV21" s="55" t="s">
        <v>572</v>
      </c>
      <c r="AW21" s="55" t="s">
        <v>329</v>
      </c>
      <c r="AX21" s="55" t="s">
        <v>663</v>
      </c>
      <c r="AY21" s="55" t="s">
        <v>385</v>
      </c>
      <c r="AZ21" s="55" t="s">
        <v>364</v>
      </c>
      <c r="BA21" s="55" t="s">
        <v>650</v>
      </c>
      <c r="BB21" s="55" t="s">
        <v>644</v>
      </c>
      <c r="BC21" s="55" t="s">
        <v>397</v>
      </c>
      <c r="BD21" s="107" t="s">
        <v>666</v>
      </c>
    </row>
    <row r="22" spans="1:56" x14ac:dyDescent="0.3">
      <c r="A22" s="105" t="s">
        <v>274</v>
      </c>
      <c r="B22" s="106" t="s">
        <v>599</v>
      </c>
      <c r="C22" s="55" t="s">
        <v>620</v>
      </c>
      <c r="D22" s="55" t="s">
        <v>620</v>
      </c>
      <c r="E22" s="55" t="s">
        <v>620</v>
      </c>
      <c r="F22" s="55" t="s">
        <v>620</v>
      </c>
      <c r="G22" s="55" t="s">
        <v>600</v>
      </c>
      <c r="H22" s="55" t="s">
        <v>620</v>
      </c>
      <c r="I22" s="55" t="s">
        <v>620</v>
      </c>
      <c r="J22" s="55" t="s">
        <v>620</v>
      </c>
      <c r="K22" s="55" t="s">
        <v>600</v>
      </c>
      <c r="L22" s="55" t="s">
        <v>620</v>
      </c>
      <c r="M22" s="55" t="s">
        <v>600</v>
      </c>
      <c r="N22" s="55" t="s">
        <v>621</v>
      </c>
      <c r="O22" s="55" t="s">
        <v>621</v>
      </c>
      <c r="P22" s="55" t="s">
        <v>599</v>
      </c>
      <c r="Q22" s="55" t="s">
        <v>621</v>
      </c>
      <c r="R22" s="55" t="s">
        <v>428</v>
      </c>
      <c r="S22" s="55" t="s">
        <v>657</v>
      </c>
      <c r="T22" s="55" t="s">
        <v>308</v>
      </c>
      <c r="U22" s="55" t="s">
        <v>599</v>
      </c>
      <c r="V22" s="55" t="s">
        <v>626</v>
      </c>
      <c r="W22" s="55" t="s">
        <v>606</v>
      </c>
      <c r="X22" s="55" t="s">
        <v>640</v>
      </c>
      <c r="Y22" s="55" t="s">
        <v>625</v>
      </c>
      <c r="Z22" s="55" t="s">
        <v>607</v>
      </c>
      <c r="AA22" s="55" t="s">
        <v>625</v>
      </c>
      <c r="AB22" s="55" t="s">
        <v>606</v>
      </c>
      <c r="AC22" s="55" t="s">
        <v>606</v>
      </c>
      <c r="AD22" s="55" t="s">
        <v>626</v>
      </c>
      <c r="AE22" s="55" t="s">
        <v>395</v>
      </c>
      <c r="AF22" s="55" t="s">
        <v>625</v>
      </c>
      <c r="AG22" s="55" t="s">
        <v>395</v>
      </c>
      <c r="AH22" s="55" t="s">
        <v>609</v>
      </c>
      <c r="AI22" s="55" t="s">
        <v>625</v>
      </c>
      <c r="AJ22" s="55" t="s">
        <v>625</v>
      </c>
      <c r="AK22" s="55" t="s">
        <v>607</v>
      </c>
      <c r="AL22" s="55" t="s">
        <v>608</v>
      </c>
      <c r="AM22" s="55" t="s">
        <v>608</v>
      </c>
      <c r="AN22" s="55" t="s">
        <v>607</v>
      </c>
      <c r="AO22" s="55" t="s">
        <v>607</v>
      </c>
      <c r="AP22" s="55" t="s">
        <v>625</v>
      </c>
      <c r="AQ22" s="55" t="s">
        <v>609</v>
      </c>
      <c r="AR22" s="55" t="s">
        <v>626</v>
      </c>
      <c r="AS22" s="55" t="s">
        <v>626</v>
      </c>
      <c r="AT22" s="55" t="s">
        <v>653</v>
      </c>
      <c r="AU22" s="55" t="s">
        <v>567</v>
      </c>
      <c r="AV22" s="55" t="s">
        <v>649</v>
      </c>
      <c r="AW22" s="55" t="s">
        <v>613</v>
      </c>
      <c r="AX22" s="55" t="s">
        <v>654</v>
      </c>
      <c r="AY22" s="55" t="s">
        <v>385</v>
      </c>
      <c r="AZ22" s="55" t="s">
        <v>643</v>
      </c>
      <c r="BA22" s="55" t="s">
        <v>573</v>
      </c>
      <c r="BB22" s="55" t="s">
        <v>655</v>
      </c>
      <c r="BC22" s="55" t="s">
        <v>582</v>
      </c>
      <c r="BD22" s="107" t="s">
        <v>664</v>
      </c>
    </row>
    <row r="23" spans="1:56" x14ac:dyDescent="0.3">
      <c r="A23" s="105" t="s">
        <v>273</v>
      </c>
      <c r="B23" s="106" t="s">
        <v>600</v>
      </c>
      <c r="C23" s="55" t="s">
        <v>600</v>
      </c>
      <c r="D23" s="55" t="s">
        <v>621</v>
      </c>
      <c r="E23" s="55" t="s">
        <v>621</v>
      </c>
      <c r="F23" s="55" t="s">
        <v>621</v>
      </c>
      <c r="G23" s="55" t="s">
        <v>647</v>
      </c>
      <c r="H23" s="55" t="s">
        <v>621</v>
      </c>
      <c r="I23" s="55" t="s">
        <v>621</v>
      </c>
      <c r="J23" s="55" t="s">
        <v>621</v>
      </c>
      <c r="K23" s="55" t="s">
        <v>647</v>
      </c>
      <c r="L23" s="55" t="s">
        <v>621</v>
      </c>
      <c r="M23" s="55" t="s">
        <v>647</v>
      </c>
      <c r="N23" s="55" t="s">
        <v>428</v>
      </c>
      <c r="O23" s="55" t="s">
        <v>428</v>
      </c>
      <c r="P23" s="55" t="s">
        <v>647</v>
      </c>
      <c r="Q23" s="55" t="s">
        <v>428</v>
      </c>
      <c r="R23" s="55" t="s">
        <v>317</v>
      </c>
      <c r="S23" s="55" t="s">
        <v>659</v>
      </c>
      <c r="T23" s="55" t="s">
        <v>599</v>
      </c>
      <c r="U23" s="55" t="s">
        <v>308</v>
      </c>
      <c r="V23" s="55" t="s">
        <v>625</v>
      </c>
      <c r="W23" s="55" t="s">
        <v>568</v>
      </c>
      <c r="X23" s="55" t="s">
        <v>625</v>
      </c>
      <c r="Y23" s="55" t="s">
        <v>468</v>
      </c>
      <c r="Z23" s="55" t="s">
        <v>648</v>
      </c>
      <c r="AA23" s="55" t="s">
        <v>568</v>
      </c>
      <c r="AB23" s="55" t="s">
        <v>468</v>
      </c>
      <c r="AC23" s="55" t="s">
        <v>468</v>
      </c>
      <c r="AD23" s="55" t="s">
        <v>567</v>
      </c>
      <c r="AE23" s="55" t="s">
        <v>609</v>
      </c>
      <c r="AF23" s="55" t="s">
        <v>568</v>
      </c>
      <c r="AG23" s="55" t="s">
        <v>609</v>
      </c>
      <c r="AH23" s="55" t="s">
        <v>566</v>
      </c>
      <c r="AI23" s="55" t="s">
        <v>568</v>
      </c>
      <c r="AJ23" s="55" t="s">
        <v>568</v>
      </c>
      <c r="AK23" s="55" t="s">
        <v>648</v>
      </c>
      <c r="AL23" s="55" t="s">
        <v>626</v>
      </c>
      <c r="AM23" s="55" t="s">
        <v>626</v>
      </c>
      <c r="AN23" s="55" t="s">
        <v>648</v>
      </c>
      <c r="AO23" s="55" t="s">
        <v>648</v>
      </c>
      <c r="AP23" s="55" t="s">
        <v>568</v>
      </c>
      <c r="AQ23" s="55" t="s">
        <v>566</v>
      </c>
      <c r="AR23" s="55" t="s">
        <v>567</v>
      </c>
      <c r="AS23" s="55" t="s">
        <v>468</v>
      </c>
      <c r="AT23" s="55" t="s">
        <v>667</v>
      </c>
      <c r="AU23" s="55" t="s">
        <v>572</v>
      </c>
      <c r="AV23" s="55" t="s">
        <v>645</v>
      </c>
      <c r="AW23" s="55" t="s">
        <v>661</v>
      </c>
      <c r="AX23" s="55" t="s">
        <v>668</v>
      </c>
      <c r="AY23" s="55" t="s">
        <v>644</v>
      </c>
      <c r="AZ23" s="55" t="s">
        <v>329</v>
      </c>
      <c r="BA23" s="55" t="s">
        <v>613</v>
      </c>
      <c r="BB23" s="55" t="s">
        <v>650</v>
      </c>
      <c r="BC23" s="55" t="s">
        <v>590</v>
      </c>
      <c r="BD23" s="107" t="s">
        <v>669</v>
      </c>
    </row>
    <row r="24" spans="1:56" x14ac:dyDescent="0.3">
      <c r="A24" s="105" t="s">
        <v>281</v>
      </c>
      <c r="B24" s="106" t="s">
        <v>601</v>
      </c>
      <c r="C24" s="55" t="s">
        <v>640</v>
      </c>
      <c r="D24" s="55" t="s">
        <v>395</v>
      </c>
      <c r="E24" s="55" t="s">
        <v>601</v>
      </c>
      <c r="F24" s="55" t="s">
        <v>395</v>
      </c>
      <c r="G24" s="55" t="s">
        <v>608</v>
      </c>
      <c r="H24" s="55" t="s">
        <v>395</v>
      </c>
      <c r="I24" s="55" t="s">
        <v>395</v>
      </c>
      <c r="J24" s="55" t="s">
        <v>395</v>
      </c>
      <c r="K24" s="55" t="s">
        <v>395</v>
      </c>
      <c r="L24" s="55" t="s">
        <v>395</v>
      </c>
      <c r="M24" s="55" t="s">
        <v>601</v>
      </c>
      <c r="N24" s="55" t="s">
        <v>607</v>
      </c>
      <c r="O24" s="55" t="s">
        <v>607</v>
      </c>
      <c r="P24" s="55" t="s">
        <v>608</v>
      </c>
      <c r="Q24" s="55" t="s">
        <v>607</v>
      </c>
      <c r="R24" s="55" t="s">
        <v>606</v>
      </c>
      <c r="S24" s="55" t="s">
        <v>606</v>
      </c>
      <c r="T24" s="55" t="s">
        <v>626</v>
      </c>
      <c r="U24" s="55" t="s">
        <v>625</v>
      </c>
      <c r="V24" s="55" t="s">
        <v>308</v>
      </c>
      <c r="W24" s="55" t="s">
        <v>579</v>
      </c>
      <c r="X24" s="55" t="s">
        <v>567</v>
      </c>
      <c r="Y24" s="55" t="s">
        <v>569</v>
      </c>
      <c r="Z24" s="55" t="s">
        <v>567</v>
      </c>
      <c r="AA24" s="55" t="s">
        <v>569</v>
      </c>
      <c r="AB24" s="55" t="s">
        <v>570</v>
      </c>
      <c r="AC24" s="55" t="s">
        <v>570</v>
      </c>
      <c r="AD24" s="55" t="s">
        <v>570</v>
      </c>
      <c r="AE24" s="55" t="s">
        <v>468</v>
      </c>
      <c r="AF24" s="55" t="s">
        <v>569</v>
      </c>
      <c r="AG24" s="55" t="s">
        <v>567</v>
      </c>
      <c r="AH24" s="55" t="s">
        <v>570</v>
      </c>
      <c r="AI24" s="55" t="s">
        <v>569</v>
      </c>
      <c r="AJ24" s="55" t="s">
        <v>569</v>
      </c>
      <c r="AK24" s="55" t="s">
        <v>567</v>
      </c>
      <c r="AL24" s="55" t="s">
        <v>566</v>
      </c>
      <c r="AM24" s="55" t="s">
        <v>468</v>
      </c>
      <c r="AN24" s="55" t="s">
        <v>567</v>
      </c>
      <c r="AO24" s="55" t="s">
        <v>567</v>
      </c>
      <c r="AP24" s="55" t="s">
        <v>570</v>
      </c>
      <c r="AQ24" s="55" t="s">
        <v>571</v>
      </c>
      <c r="AR24" s="55" t="s">
        <v>582</v>
      </c>
      <c r="AS24" s="55" t="s">
        <v>571</v>
      </c>
      <c r="AT24" s="55" t="s">
        <v>484</v>
      </c>
      <c r="AU24" s="55" t="s">
        <v>573</v>
      </c>
      <c r="AV24" s="55" t="s">
        <v>650</v>
      </c>
      <c r="AW24" s="55" t="s">
        <v>662</v>
      </c>
      <c r="AX24" s="55" t="s">
        <v>670</v>
      </c>
      <c r="AY24" s="55" t="s">
        <v>364</v>
      </c>
      <c r="AZ24" s="55" t="s">
        <v>670</v>
      </c>
      <c r="BA24" s="55" t="s">
        <v>671</v>
      </c>
      <c r="BB24" s="55" t="s">
        <v>671</v>
      </c>
      <c r="BC24" s="55" t="s">
        <v>661</v>
      </c>
      <c r="BD24" s="107" t="s">
        <v>672</v>
      </c>
    </row>
    <row r="25" spans="1:56" x14ac:dyDescent="0.3">
      <c r="A25" s="105" t="s">
        <v>61</v>
      </c>
      <c r="B25" s="106" t="s">
        <v>345</v>
      </c>
      <c r="C25" s="55" t="s">
        <v>345</v>
      </c>
      <c r="D25" s="55" t="s">
        <v>611</v>
      </c>
      <c r="E25" s="55" t="s">
        <v>623</v>
      </c>
      <c r="F25" s="55" t="s">
        <v>609</v>
      </c>
      <c r="G25" s="55" t="s">
        <v>626</v>
      </c>
      <c r="H25" s="55" t="s">
        <v>609</v>
      </c>
      <c r="I25" s="55" t="s">
        <v>609</v>
      </c>
      <c r="J25" s="55" t="s">
        <v>609</v>
      </c>
      <c r="K25" s="55" t="s">
        <v>606</v>
      </c>
      <c r="L25" s="55" t="s">
        <v>609</v>
      </c>
      <c r="M25" s="55" t="s">
        <v>606</v>
      </c>
      <c r="N25" s="55" t="s">
        <v>648</v>
      </c>
      <c r="O25" s="55" t="s">
        <v>648</v>
      </c>
      <c r="P25" s="55" t="s">
        <v>606</v>
      </c>
      <c r="Q25" s="55" t="s">
        <v>609</v>
      </c>
      <c r="R25" s="55" t="s">
        <v>468</v>
      </c>
      <c r="S25" s="55" t="s">
        <v>626</v>
      </c>
      <c r="T25" s="55" t="s">
        <v>606</v>
      </c>
      <c r="U25" s="55" t="s">
        <v>568</v>
      </c>
      <c r="V25" s="55" t="s">
        <v>579</v>
      </c>
      <c r="W25" s="55" t="s">
        <v>308</v>
      </c>
      <c r="X25" s="55" t="s">
        <v>673</v>
      </c>
      <c r="Y25" s="55" t="s">
        <v>683</v>
      </c>
      <c r="Z25" s="55" t="s">
        <v>674</v>
      </c>
      <c r="AA25" s="55" t="s">
        <v>675</v>
      </c>
      <c r="AB25" s="55" t="s">
        <v>681</v>
      </c>
      <c r="AC25" s="55" t="s">
        <v>681</v>
      </c>
      <c r="AD25" s="55" t="s">
        <v>682</v>
      </c>
      <c r="AE25" s="55" t="s">
        <v>675</v>
      </c>
      <c r="AF25" s="55" t="s">
        <v>674</v>
      </c>
      <c r="AG25" s="55" t="s">
        <v>674</v>
      </c>
      <c r="AH25" s="55" t="s">
        <v>676</v>
      </c>
      <c r="AI25" s="55" t="s">
        <v>677</v>
      </c>
      <c r="AJ25" s="55" t="s">
        <v>677</v>
      </c>
      <c r="AK25" s="55" t="s">
        <v>677</v>
      </c>
      <c r="AL25" s="55" t="s">
        <v>678</v>
      </c>
      <c r="AM25" s="55" t="s">
        <v>679</v>
      </c>
      <c r="AN25" s="55" t="s">
        <v>678</v>
      </c>
      <c r="AO25" s="55" t="s">
        <v>679</v>
      </c>
      <c r="AP25" s="55" t="s">
        <v>680</v>
      </c>
      <c r="AQ25" s="55" t="s">
        <v>680</v>
      </c>
      <c r="AR25" s="55" t="s">
        <v>317</v>
      </c>
      <c r="AS25" s="55" t="s">
        <v>679</v>
      </c>
      <c r="AT25" s="55" t="s">
        <v>684</v>
      </c>
      <c r="AU25" s="55" t="s">
        <v>468</v>
      </c>
      <c r="AV25" s="55" t="s">
        <v>585</v>
      </c>
      <c r="AW25" s="55" t="s">
        <v>685</v>
      </c>
      <c r="AX25" s="55" t="s">
        <v>614</v>
      </c>
      <c r="AY25" s="55" t="s">
        <v>634</v>
      </c>
      <c r="AZ25" s="55" t="s">
        <v>686</v>
      </c>
      <c r="BA25" s="55" t="s">
        <v>686</v>
      </c>
      <c r="BB25" s="55" t="s">
        <v>633</v>
      </c>
      <c r="BC25" s="55" t="s">
        <v>687</v>
      </c>
      <c r="BD25" s="107" t="s">
        <v>688</v>
      </c>
    </row>
    <row r="26" spans="1:56" x14ac:dyDescent="0.3">
      <c r="A26" s="105" t="s">
        <v>62</v>
      </c>
      <c r="B26" s="106" t="s">
        <v>602</v>
      </c>
      <c r="C26" s="55" t="s">
        <v>637</v>
      </c>
      <c r="D26" s="55" t="s">
        <v>622</v>
      </c>
      <c r="E26" s="55" t="s">
        <v>637</v>
      </c>
      <c r="F26" s="55" t="s">
        <v>395</v>
      </c>
      <c r="G26" s="55" t="s">
        <v>608</v>
      </c>
      <c r="H26" s="55" t="s">
        <v>395</v>
      </c>
      <c r="I26" s="55" t="s">
        <v>395</v>
      </c>
      <c r="J26" s="55" t="s">
        <v>395</v>
      </c>
      <c r="K26" s="55" t="s">
        <v>601</v>
      </c>
      <c r="L26" s="55" t="s">
        <v>395</v>
      </c>
      <c r="M26" s="55" t="s">
        <v>601</v>
      </c>
      <c r="N26" s="55" t="s">
        <v>607</v>
      </c>
      <c r="O26" s="55" t="s">
        <v>607</v>
      </c>
      <c r="P26" s="55" t="s">
        <v>601</v>
      </c>
      <c r="Q26" s="55" t="s">
        <v>608</v>
      </c>
      <c r="R26" s="55" t="s">
        <v>606</v>
      </c>
      <c r="S26" s="55" t="s">
        <v>607</v>
      </c>
      <c r="T26" s="55" t="s">
        <v>640</v>
      </c>
      <c r="U26" s="55" t="s">
        <v>625</v>
      </c>
      <c r="V26" s="55" t="s">
        <v>567</v>
      </c>
      <c r="W26" s="55" t="s">
        <v>673</v>
      </c>
      <c r="X26" s="55" t="s">
        <v>308</v>
      </c>
      <c r="Y26" s="55" t="s">
        <v>695</v>
      </c>
      <c r="Z26" s="55" t="s">
        <v>689</v>
      </c>
      <c r="AA26" s="55" t="s">
        <v>681</v>
      </c>
      <c r="AB26" s="55" t="s">
        <v>692</v>
      </c>
      <c r="AC26" s="55" t="s">
        <v>694</v>
      </c>
      <c r="AD26" s="55" t="s">
        <v>693</v>
      </c>
      <c r="AE26" s="55" t="s">
        <v>689</v>
      </c>
      <c r="AF26" s="55" t="s">
        <v>689</v>
      </c>
      <c r="AG26" s="55" t="s">
        <v>689</v>
      </c>
      <c r="AH26" s="55" t="s">
        <v>690</v>
      </c>
      <c r="AI26" s="55" t="s">
        <v>317</v>
      </c>
      <c r="AJ26" s="55" t="s">
        <v>317</v>
      </c>
      <c r="AK26" s="55" t="s">
        <v>678</v>
      </c>
      <c r="AL26" s="55" t="s">
        <v>317</v>
      </c>
      <c r="AM26" s="55" t="s">
        <v>317</v>
      </c>
      <c r="AN26" s="55" t="s">
        <v>691</v>
      </c>
      <c r="AO26" s="55" t="s">
        <v>691</v>
      </c>
      <c r="AP26" s="55" t="s">
        <v>677</v>
      </c>
      <c r="AQ26" s="55" t="s">
        <v>677</v>
      </c>
      <c r="AR26" s="55" t="s">
        <v>691</v>
      </c>
      <c r="AS26" s="55" t="s">
        <v>621</v>
      </c>
      <c r="AT26" s="55" t="s">
        <v>696</v>
      </c>
      <c r="AU26" s="55" t="s">
        <v>468</v>
      </c>
      <c r="AV26" s="55" t="s">
        <v>426</v>
      </c>
      <c r="AW26" s="55" t="s">
        <v>697</v>
      </c>
      <c r="AX26" s="55" t="s">
        <v>630</v>
      </c>
      <c r="AY26" s="55" t="s">
        <v>356</v>
      </c>
      <c r="AZ26" s="55" t="s">
        <v>506</v>
      </c>
      <c r="BA26" s="55" t="s">
        <v>698</v>
      </c>
      <c r="BB26" s="55" t="s">
        <v>398</v>
      </c>
      <c r="BC26" s="55" t="s">
        <v>699</v>
      </c>
      <c r="BD26" s="107" t="s">
        <v>700</v>
      </c>
    </row>
    <row r="27" spans="1:56" x14ac:dyDescent="0.3">
      <c r="A27" s="105" t="s">
        <v>41</v>
      </c>
      <c r="B27" s="106" t="s">
        <v>611</v>
      </c>
      <c r="C27" s="55" t="s">
        <v>628</v>
      </c>
      <c r="D27" s="55" t="s">
        <v>628</v>
      </c>
      <c r="E27" s="55" t="s">
        <v>345</v>
      </c>
      <c r="F27" s="55" t="s">
        <v>608</v>
      </c>
      <c r="G27" s="55" t="s">
        <v>607</v>
      </c>
      <c r="H27" s="55" t="s">
        <v>625</v>
      </c>
      <c r="I27" s="55" t="s">
        <v>625</v>
      </c>
      <c r="J27" s="55" t="s">
        <v>625</v>
      </c>
      <c r="K27" s="55" t="s">
        <v>625</v>
      </c>
      <c r="L27" s="55" t="s">
        <v>625</v>
      </c>
      <c r="M27" s="55" t="s">
        <v>395</v>
      </c>
      <c r="N27" s="55" t="s">
        <v>625</v>
      </c>
      <c r="O27" s="55" t="s">
        <v>609</v>
      </c>
      <c r="P27" s="55" t="s">
        <v>607</v>
      </c>
      <c r="Q27" s="55" t="s">
        <v>609</v>
      </c>
      <c r="R27" s="55" t="s">
        <v>609</v>
      </c>
      <c r="S27" s="55" t="s">
        <v>626</v>
      </c>
      <c r="T27" s="55" t="s">
        <v>625</v>
      </c>
      <c r="U27" s="55" t="s">
        <v>468</v>
      </c>
      <c r="V27" s="55" t="s">
        <v>569</v>
      </c>
      <c r="W27" s="55" t="s">
        <v>683</v>
      </c>
      <c r="X27" s="55" t="s">
        <v>695</v>
      </c>
      <c r="Y27" s="55" t="s">
        <v>308</v>
      </c>
      <c r="Z27" s="55" t="s">
        <v>692</v>
      </c>
      <c r="AA27" s="55" t="s">
        <v>693</v>
      </c>
      <c r="AB27" s="55" t="s">
        <v>683</v>
      </c>
      <c r="AC27" s="55" t="s">
        <v>760</v>
      </c>
      <c r="AD27" s="55" t="s">
        <v>752</v>
      </c>
      <c r="AE27" s="55" t="s">
        <v>718</v>
      </c>
      <c r="AF27" s="55" t="s">
        <v>681</v>
      </c>
      <c r="AG27" s="55" t="s">
        <v>692</v>
      </c>
      <c r="AH27" s="55" t="s">
        <v>320</v>
      </c>
      <c r="AI27" s="55" t="s">
        <v>317</v>
      </c>
      <c r="AJ27" s="55" t="s">
        <v>317</v>
      </c>
      <c r="AK27" s="55" t="s">
        <v>691</v>
      </c>
      <c r="AL27" s="55" t="s">
        <v>428</v>
      </c>
      <c r="AM27" s="55" t="s">
        <v>428</v>
      </c>
      <c r="AN27" s="55" t="s">
        <v>678</v>
      </c>
      <c r="AO27" s="55" t="s">
        <v>678</v>
      </c>
      <c r="AP27" s="55" t="s">
        <v>678</v>
      </c>
      <c r="AQ27" s="55" t="s">
        <v>679</v>
      </c>
      <c r="AR27" s="55" t="s">
        <v>437</v>
      </c>
      <c r="AS27" s="55" t="s">
        <v>740</v>
      </c>
      <c r="AT27" s="55" t="s">
        <v>373</v>
      </c>
      <c r="AU27" s="55" t="s">
        <v>583</v>
      </c>
      <c r="AV27" s="55" t="s">
        <v>426</v>
      </c>
      <c r="AW27" s="55" t="s">
        <v>685</v>
      </c>
      <c r="AX27" s="55" t="s">
        <v>638</v>
      </c>
      <c r="AY27" s="55" t="s">
        <v>356</v>
      </c>
      <c r="AZ27" s="55" t="s">
        <v>765</v>
      </c>
      <c r="BA27" s="55" t="s">
        <v>765</v>
      </c>
      <c r="BB27" s="55" t="s">
        <v>750</v>
      </c>
      <c r="BC27" s="55" t="s">
        <v>766</v>
      </c>
      <c r="BD27" s="107" t="s">
        <v>767</v>
      </c>
    </row>
    <row r="28" spans="1:56" x14ac:dyDescent="0.3">
      <c r="A28" s="105" t="s">
        <v>89</v>
      </c>
      <c r="B28" s="106" t="s">
        <v>603</v>
      </c>
      <c r="C28" s="55" t="s">
        <v>604</v>
      </c>
      <c r="D28" s="55" t="s">
        <v>604</v>
      </c>
      <c r="E28" s="55" t="s">
        <v>624</v>
      </c>
      <c r="F28" s="55" t="s">
        <v>607</v>
      </c>
      <c r="G28" s="55" t="s">
        <v>625</v>
      </c>
      <c r="H28" s="55" t="s">
        <v>607</v>
      </c>
      <c r="I28" s="55" t="s">
        <v>607</v>
      </c>
      <c r="J28" s="55" t="s">
        <v>607</v>
      </c>
      <c r="K28" s="55" t="s">
        <v>607</v>
      </c>
      <c r="L28" s="55" t="s">
        <v>607</v>
      </c>
      <c r="M28" s="55" t="s">
        <v>608</v>
      </c>
      <c r="N28" s="55" t="s">
        <v>606</v>
      </c>
      <c r="O28" s="55" t="s">
        <v>606</v>
      </c>
      <c r="P28" s="55" t="s">
        <v>608</v>
      </c>
      <c r="Q28" s="55" t="s">
        <v>606</v>
      </c>
      <c r="R28" s="55" t="s">
        <v>626</v>
      </c>
      <c r="S28" s="55" t="s">
        <v>626</v>
      </c>
      <c r="T28" s="55" t="s">
        <v>607</v>
      </c>
      <c r="U28" s="55" t="s">
        <v>648</v>
      </c>
      <c r="V28" s="55" t="s">
        <v>567</v>
      </c>
      <c r="W28" s="55" t="s">
        <v>674</v>
      </c>
      <c r="X28" s="55" t="s">
        <v>689</v>
      </c>
      <c r="Y28" s="55" t="s">
        <v>692</v>
      </c>
      <c r="Z28" s="55" t="s">
        <v>308</v>
      </c>
      <c r="AA28" s="55" t="s">
        <v>593</v>
      </c>
      <c r="AB28" s="55" t="s">
        <v>702</v>
      </c>
      <c r="AC28" s="55" t="s">
        <v>702</v>
      </c>
      <c r="AD28" s="55" t="s">
        <v>695</v>
      </c>
      <c r="AE28" s="55" t="s">
        <v>391</v>
      </c>
      <c r="AF28" s="55" t="s">
        <v>701</v>
      </c>
      <c r="AG28" s="55" t="s">
        <v>594</v>
      </c>
      <c r="AH28" s="55" t="s">
        <v>659</v>
      </c>
      <c r="AI28" s="55" t="s">
        <v>595</v>
      </c>
      <c r="AJ28" s="55" t="s">
        <v>595</v>
      </c>
      <c r="AK28" s="55" t="s">
        <v>596</v>
      </c>
      <c r="AL28" s="55" t="s">
        <v>595</v>
      </c>
      <c r="AM28" s="55" t="s">
        <v>597</v>
      </c>
      <c r="AN28" s="55" t="s">
        <v>596</v>
      </c>
      <c r="AO28" s="55" t="s">
        <v>596</v>
      </c>
      <c r="AP28" s="55" t="s">
        <v>597</v>
      </c>
      <c r="AQ28" s="55" t="s">
        <v>618</v>
      </c>
      <c r="AR28" s="55" t="s">
        <v>599</v>
      </c>
      <c r="AS28" s="55" t="s">
        <v>690</v>
      </c>
      <c r="AT28" s="55" t="s">
        <v>703</v>
      </c>
      <c r="AU28" s="55" t="s">
        <v>574</v>
      </c>
      <c r="AV28" s="55" t="s">
        <v>704</v>
      </c>
      <c r="AW28" s="55" t="s">
        <v>705</v>
      </c>
      <c r="AX28" s="55" t="s">
        <v>706</v>
      </c>
      <c r="AY28" s="55" t="s">
        <v>707</v>
      </c>
      <c r="AZ28" s="55" t="s">
        <v>644</v>
      </c>
      <c r="BA28" s="55" t="s">
        <v>644</v>
      </c>
      <c r="BB28" s="55" t="s">
        <v>708</v>
      </c>
      <c r="BC28" s="55" t="s">
        <v>709</v>
      </c>
      <c r="BD28" s="107" t="s">
        <v>710</v>
      </c>
    </row>
    <row r="29" spans="1:56" x14ac:dyDescent="0.3">
      <c r="A29" s="105" t="s">
        <v>47</v>
      </c>
      <c r="B29" s="106" t="s">
        <v>604</v>
      </c>
      <c r="C29" s="55" t="s">
        <v>623</v>
      </c>
      <c r="D29" s="55" t="s">
        <v>623</v>
      </c>
      <c r="E29" s="55" t="s">
        <v>603</v>
      </c>
      <c r="F29" s="55" t="s">
        <v>625</v>
      </c>
      <c r="G29" s="55" t="s">
        <v>606</v>
      </c>
      <c r="H29" s="55" t="s">
        <v>625</v>
      </c>
      <c r="I29" s="55" t="s">
        <v>625</v>
      </c>
      <c r="J29" s="55" t="s">
        <v>625</v>
      </c>
      <c r="K29" s="55" t="s">
        <v>625</v>
      </c>
      <c r="L29" s="55" t="s">
        <v>625</v>
      </c>
      <c r="M29" s="55" t="s">
        <v>607</v>
      </c>
      <c r="N29" s="55" t="s">
        <v>609</v>
      </c>
      <c r="O29" s="55" t="s">
        <v>609</v>
      </c>
      <c r="P29" s="55" t="s">
        <v>607</v>
      </c>
      <c r="Q29" s="55" t="s">
        <v>609</v>
      </c>
      <c r="R29" s="55" t="s">
        <v>648</v>
      </c>
      <c r="S29" s="55" t="s">
        <v>648</v>
      </c>
      <c r="T29" s="55" t="s">
        <v>625</v>
      </c>
      <c r="U29" s="55" t="s">
        <v>568</v>
      </c>
      <c r="V29" s="55" t="s">
        <v>569</v>
      </c>
      <c r="W29" s="55" t="s">
        <v>675</v>
      </c>
      <c r="X29" s="55" t="s">
        <v>681</v>
      </c>
      <c r="Y29" s="55" t="s">
        <v>693</v>
      </c>
      <c r="Z29" s="55" t="s">
        <v>593</v>
      </c>
      <c r="AA29" s="55" t="s">
        <v>308</v>
      </c>
      <c r="AB29" s="55" t="s">
        <v>695</v>
      </c>
      <c r="AC29" s="55" t="s">
        <v>695</v>
      </c>
      <c r="AD29" s="55" t="s">
        <v>712</v>
      </c>
      <c r="AE29" s="55" t="s">
        <v>391</v>
      </c>
      <c r="AF29" s="55" t="s">
        <v>711</v>
      </c>
      <c r="AG29" s="55" t="s">
        <v>617</v>
      </c>
      <c r="AH29" s="55" t="s">
        <v>320</v>
      </c>
      <c r="AI29" s="55" t="s">
        <v>596</v>
      </c>
      <c r="AJ29" s="55" t="s">
        <v>596</v>
      </c>
      <c r="AK29" s="55" t="s">
        <v>597</v>
      </c>
      <c r="AL29" s="55" t="s">
        <v>596</v>
      </c>
      <c r="AM29" s="55" t="s">
        <v>618</v>
      </c>
      <c r="AN29" s="55" t="s">
        <v>597</v>
      </c>
      <c r="AO29" s="55" t="s">
        <v>597</v>
      </c>
      <c r="AP29" s="55" t="s">
        <v>618</v>
      </c>
      <c r="AQ29" s="55" t="s">
        <v>598</v>
      </c>
      <c r="AR29" s="55" t="s">
        <v>620</v>
      </c>
      <c r="AS29" s="55" t="s">
        <v>713</v>
      </c>
      <c r="AT29" s="55" t="s">
        <v>703</v>
      </c>
      <c r="AU29" s="55" t="s">
        <v>575</v>
      </c>
      <c r="AV29" s="55" t="s">
        <v>714</v>
      </c>
      <c r="AW29" s="55" t="s">
        <v>685</v>
      </c>
      <c r="AX29" s="55" t="s">
        <v>613</v>
      </c>
      <c r="AY29" s="55" t="s">
        <v>398</v>
      </c>
      <c r="AZ29" s="55" t="s">
        <v>698</v>
      </c>
      <c r="BA29" s="55" t="s">
        <v>698</v>
      </c>
      <c r="BB29" s="55" t="s">
        <v>615</v>
      </c>
      <c r="BC29" s="55" t="s">
        <v>715</v>
      </c>
      <c r="BD29" s="107" t="s">
        <v>688</v>
      </c>
    </row>
    <row r="30" spans="1:56" x14ac:dyDescent="0.3">
      <c r="A30" s="105" t="s">
        <v>49</v>
      </c>
      <c r="B30" s="106" t="s">
        <v>610</v>
      </c>
      <c r="C30" s="55" t="s">
        <v>628</v>
      </c>
      <c r="D30" s="55" t="s">
        <v>627</v>
      </c>
      <c r="E30" s="55" t="s">
        <v>628</v>
      </c>
      <c r="F30" s="55" t="s">
        <v>606</v>
      </c>
      <c r="G30" s="55" t="s">
        <v>609</v>
      </c>
      <c r="H30" s="55" t="s">
        <v>606</v>
      </c>
      <c r="I30" s="55" t="s">
        <v>606</v>
      </c>
      <c r="J30" s="55" t="s">
        <v>606</v>
      </c>
      <c r="K30" s="55" t="s">
        <v>625</v>
      </c>
      <c r="L30" s="55" t="s">
        <v>606</v>
      </c>
      <c r="M30" s="55" t="s">
        <v>625</v>
      </c>
      <c r="N30" s="55" t="s">
        <v>626</v>
      </c>
      <c r="O30" s="55" t="s">
        <v>626</v>
      </c>
      <c r="P30" s="55" t="s">
        <v>625</v>
      </c>
      <c r="Q30" s="55" t="s">
        <v>609</v>
      </c>
      <c r="R30" s="55" t="s">
        <v>568</v>
      </c>
      <c r="S30" s="55" t="s">
        <v>648</v>
      </c>
      <c r="T30" s="55" t="s">
        <v>606</v>
      </c>
      <c r="U30" s="55" t="s">
        <v>468</v>
      </c>
      <c r="V30" s="55" t="s">
        <v>570</v>
      </c>
      <c r="W30" s="55" t="s">
        <v>681</v>
      </c>
      <c r="X30" s="55" t="s">
        <v>692</v>
      </c>
      <c r="Y30" s="55" t="s">
        <v>683</v>
      </c>
      <c r="Z30" s="55" t="s">
        <v>702</v>
      </c>
      <c r="AA30" s="55" t="s">
        <v>695</v>
      </c>
      <c r="AB30" s="55" t="s">
        <v>308</v>
      </c>
      <c r="AC30" s="55" t="s">
        <v>701</v>
      </c>
      <c r="AD30" s="55" t="s">
        <v>711</v>
      </c>
      <c r="AE30" s="55" t="s">
        <v>712</v>
      </c>
      <c r="AF30" s="55" t="s">
        <v>712</v>
      </c>
      <c r="AG30" s="55" t="s">
        <v>702</v>
      </c>
      <c r="AH30" s="55" t="s">
        <v>739</v>
      </c>
      <c r="AI30" s="55" t="s">
        <v>690</v>
      </c>
      <c r="AJ30" s="55" t="s">
        <v>690</v>
      </c>
      <c r="AK30" s="55" t="s">
        <v>744</v>
      </c>
      <c r="AL30" s="55" t="s">
        <v>680</v>
      </c>
      <c r="AM30" s="55" t="s">
        <v>680</v>
      </c>
      <c r="AN30" s="55" t="s">
        <v>744</v>
      </c>
      <c r="AO30" s="55" t="s">
        <v>744</v>
      </c>
      <c r="AP30" s="55" t="s">
        <v>676</v>
      </c>
      <c r="AQ30" s="55" t="s">
        <v>676</v>
      </c>
      <c r="AR30" s="55" t="s">
        <v>647</v>
      </c>
      <c r="AS30" s="55" t="s">
        <v>596</v>
      </c>
      <c r="AT30" s="55" t="s">
        <v>749</v>
      </c>
      <c r="AU30" s="55" t="s">
        <v>580</v>
      </c>
      <c r="AV30" s="55" t="s">
        <v>325</v>
      </c>
      <c r="AW30" s="55" t="s">
        <v>685</v>
      </c>
      <c r="AX30" s="55" t="s">
        <v>685</v>
      </c>
      <c r="AY30" s="55" t="s">
        <v>750</v>
      </c>
      <c r="AZ30" s="55" t="s">
        <v>638</v>
      </c>
      <c r="BA30" s="55" t="s">
        <v>638</v>
      </c>
      <c r="BB30" s="55" t="s">
        <v>506</v>
      </c>
      <c r="BC30" s="55" t="s">
        <v>687</v>
      </c>
      <c r="BD30" s="107" t="s">
        <v>751</v>
      </c>
    </row>
    <row r="31" spans="1:56" x14ac:dyDescent="0.3">
      <c r="A31" s="105" t="s">
        <v>51</v>
      </c>
      <c r="B31" s="106" t="s">
        <v>611</v>
      </c>
      <c r="C31" s="55" t="s">
        <v>345</v>
      </c>
      <c r="D31" s="55" t="s">
        <v>628</v>
      </c>
      <c r="E31" s="55" t="s">
        <v>345</v>
      </c>
      <c r="F31" s="55" t="s">
        <v>606</v>
      </c>
      <c r="G31" s="55" t="s">
        <v>609</v>
      </c>
      <c r="H31" s="55" t="s">
        <v>606</v>
      </c>
      <c r="I31" s="55" t="s">
        <v>606</v>
      </c>
      <c r="J31" s="55" t="s">
        <v>606</v>
      </c>
      <c r="K31" s="55" t="s">
        <v>625</v>
      </c>
      <c r="L31" s="55" t="s">
        <v>606</v>
      </c>
      <c r="M31" s="55" t="s">
        <v>625</v>
      </c>
      <c r="N31" s="55" t="s">
        <v>626</v>
      </c>
      <c r="O31" s="55" t="s">
        <v>626</v>
      </c>
      <c r="P31" s="55" t="s">
        <v>625</v>
      </c>
      <c r="Q31" s="55" t="s">
        <v>609</v>
      </c>
      <c r="R31" s="55" t="s">
        <v>568</v>
      </c>
      <c r="S31" s="55" t="s">
        <v>648</v>
      </c>
      <c r="T31" s="55" t="s">
        <v>606</v>
      </c>
      <c r="U31" s="55" t="s">
        <v>468</v>
      </c>
      <c r="V31" s="55" t="s">
        <v>570</v>
      </c>
      <c r="W31" s="55" t="s">
        <v>681</v>
      </c>
      <c r="X31" s="55" t="s">
        <v>694</v>
      </c>
      <c r="Y31" s="55" t="s">
        <v>760</v>
      </c>
      <c r="Z31" s="55" t="s">
        <v>702</v>
      </c>
      <c r="AA31" s="55" t="s">
        <v>695</v>
      </c>
      <c r="AB31" s="55" t="s">
        <v>701</v>
      </c>
      <c r="AC31" s="55" t="s">
        <v>308</v>
      </c>
      <c r="AD31" s="55" t="s">
        <v>711</v>
      </c>
      <c r="AE31" s="55" t="s">
        <v>702</v>
      </c>
      <c r="AF31" s="55" t="s">
        <v>712</v>
      </c>
      <c r="AG31" s="55" t="s">
        <v>702</v>
      </c>
      <c r="AH31" s="55" t="s">
        <v>739</v>
      </c>
      <c r="AI31" s="55" t="s">
        <v>690</v>
      </c>
      <c r="AJ31" s="55" t="s">
        <v>690</v>
      </c>
      <c r="AK31" s="55" t="s">
        <v>744</v>
      </c>
      <c r="AL31" s="55" t="s">
        <v>680</v>
      </c>
      <c r="AM31" s="55" t="s">
        <v>680</v>
      </c>
      <c r="AN31" s="55" t="s">
        <v>744</v>
      </c>
      <c r="AO31" s="55" t="s">
        <v>744</v>
      </c>
      <c r="AP31" s="55" t="s">
        <v>676</v>
      </c>
      <c r="AQ31" s="55" t="s">
        <v>676</v>
      </c>
      <c r="AR31" s="55" t="s">
        <v>691</v>
      </c>
      <c r="AS31" s="55" t="s">
        <v>618</v>
      </c>
      <c r="AT31" s="55" t="s">
        <v>761</v>
      </c>
      <c r="AU31" s="55" t="s">
        <v>581</v>
      </c>
      <c r="AV31" s="55" t="s">
        <v>762</v>
      </c>
      <c r="AW31" s="55" t="s">
        <v>755</v>
      </c>
      <c r="AX31" s="55" t="s">
        <v>756</v>
      </c>
      <c r="AY31" s="55" t="s">
        <v>633</v>
      </c>
      <c r="AZ31" s="55" t="s">
        <v>763</v>
      </c>
      <c r="BA31" s="55" t="s">
        <v>763</v>
      </c>
      <c r="BB31" s="55" t="s">
        <v>698</v>
      </c>
      <c r="BC31" s="55" t="s">
        <v>758</v>
      </c>
      <c r="BD31" s="107" t="s">
        <v>751</v>
      </c>
    </row>
    <row r="32" spans="1:56" x14ac:dyDescent="0.3">
      <c r="A32" s="105" t="s">
        <v>52</v>
      </c>
      <c r="B32" s="106" t="s">
        <v>345</v>
      </c>
      <c r="C32" s="55" t="s">
        <v>623</v>
      </c>
      <c r="D32" s="55" t="s">
        <v>611</v>
      </c>
      <c r="E32" s="55" t="s">
        <v>623</v>
      </c>
      <c r="F32" s="55" t="s">
        <v>606</v>
      </c>
      <c r="G32" s="55" t="s">
        <v>609</v>
      </c>
      <c r="H32" s="55" t="s">
        <v>606</v>
      </c>
      <c r="I32" s="55" t="s">
        <v>606</v>
      </c>
      <c r="J32" s="55" t="s">
        <v>606</v>
      </c>
      <c r="K32" s="55" t="s">
        <v>625</v>
      </c>
      <c r="L32" s="55" t="s">
        <v>606</v>
      </c>
      <c r="M32" s="55" t="s">
        <v>625</v>
      </c>
      <c r="N32" s="55" t="s">
        <v>626</v>
      </c>
      <c r="O32" s="55" t="s">
        <v>626</v>
      </c>
      <c r="P32" s="55" t="s">
        <v>625</v>
      </c>
      <c r="Q32" s="55" t="s">
        <v>609</v>
      </c>
      <c r="R32" s="55" t="s">
        <v>568</v>
      </c>
      <c r="S32" s="55" t="s">
        <v>468</v>
      </c>
      <c r="T32" s="55" t="s">
        <v>626</v>
      </c>
      <c r="U32" s="55" t="s">
        <v>567</v>
      </c>
      <c r="V32" s="55" t="s">
        <v>570</v>
      </c>
      <c r="W32" s="55" t="s">
        <v>682</v>
      </c>
      <c r="X32" s="55" t="s">
        <v>693</v>
      </c>
      <c r="Y32" s="55" t="s">
        <v>752</v>
      </c>
      <c r="Z32" s="55" t="s">
        <v>695</v>
      </c>
      <c r="AA32" s="55" t="s">
        <v>712</v>
      </c>
      <c r="AB32" s="55" t="s">
        <v>711</v>
      </c>
      <c r="AC32" s="55" t="s">
        <v>711</v>
      </c>
      <c r="AD32" s="55" t="s">
        <v>308</v>
      </c>
      <c r="AE32" s="55" t="s">
        <v>695</v>
      </c>
      <c r="AF32" s="55" t="s">
        <v>676</v>
      </c>
      <c r="AG32" s="55" t="s">
        <v>695</v>
      </c>
      <c r="AH32" s="55" t="s">
        <v>739</v>
      </c>
      <c r="AI32" s="55" t="s">
        <v>690</v>
      </c>
      <c r="AJ32" s="55" t="s">
        <v>690</v>
      </c>
      <c r="AK32" s="55" t="s">
        <v>744</v>
      </c>
      <c r="AL32" s="55" t="s">
        <v>680</v>
      </c>
      <c r="AM32" s="55" t="s">
        <v>680</v>
      </c>
      <c r="AN32" s="55" t="s">
        <v>744</v>
      </c>
      <c r="AO32" s="55" t="s">
        <v>744</v>
      </c>
      <c r="AP32" s="55" t="s">
        <v>676</v>
      </c>
      <c r="AQ32" s="55" t="s">
        <v>676</v>
      </c>
      <c r="AR32" s="55" t="s">
        <v>647</v>
      </c>
      <c r="AS32" s="55" t="s">
        <v>618</v>
      </c>
      <c r="AT32" s="55" t="s">
        <v>753</v>
      </c>
      <c r="AU32" s="55" t="s">
        <v>580</v>
      </c>
      <c r="AV32" s="55" t="s">
        <v>754</v>
      </c>
      <c r="AW32" s="55" t="s">
        <v>755</v>
      </c>
      <c r="AX32" s="55" t="s">
        <v>756</v>
      </c>
      <c r="AY32" s="55" t="s">
        <v>615</v>
      </c>
      <c r="AZ32" s="55" t="s">
        <v>757</v>
      </c>
      <c r="BA32" s="55" t="s">
        <v>757</v>
      </c>
      <c r="BB32" s="55" t="s">
        <v>750</v>
      </c>
      <c r="BC32" s="55" t="s">
        <v>758</v>
      </c>
      <c r="BD32" s="107" t="s">
        <v>759</v>
      </c>
    </row>
    <row r="33" spans="1:56" x14ac:dyDescent="0.3">
      <c r="A33" s="105" t="s">
        <v>53</v>
      </c>
      <c r="B33" s="106" t="s">
        <v>605</v>
      </c>
      <c r="C33" s="55" t="s">
        <v>624</v>
      </c>
      <c r="D33" s="55" t="s">
        <v>624</v>
      </c>
      <c r="E33" s="55" t="s">
        <v>622</v>
      </c>
      <c r="F33" s="55" t="s">
        <v>395</v>
      </c>
      <c r="G33" s="55" t="s">
        <v>608</v>
      </c>
      <c r="H33" s="55" t="s">
        <v>395</v>
      </c>
      <c r="I33" s="55" t="s">
        <v>395</v>
      </c>
      <c r="J33" s="55" t="s">
        <v>395</v>
      </c>
      <c r="K33" s="55" t="s">
        <v>395</v>
      </c>
      <c r="L33" s="55" t="s">
        <v>395</v>
      </c>
      <c r="M33" s="55" t="s">
        <v>601</v>
      </c>
      <c r="N33" s="55" t="s">
        <v>607</v>
      </c>
      <c r="O33" s="55" t="s">
        <v>607</v>
      </c>
      <c r="P33" s="55" t="s">
        <v>601</v>
      </c>
      <c r="Q33" s="55" t="s">
        <v>607</v>
      </c>
      <c r="R33" s="55" t="s">
        <v>606</v>
      </c>
      <c r="S33" s="55" t="s">
        <v>606</v>
      </c>
      <c r="T33" s="55" t="s">
        <v>395</v>
      </c>
      <c r="U33" s="55" t="s">
        <v>609</v>
      </c>
      <c r="V33" s="55" t="s">
        <v>468</v>
      </c>
      <c r="W33" s="55" t="s">
        <v>675</v>
      </c>
      <c r="X33" s="55" t="s">
        <v>689</v>
      </c>
      <c r="Y33" s="55" t="s">
        <v>718</v>
      </c>
      <c r="Z33" s="55" t="s">
        <v>391</v>
      </c>
      <c r="AA33" s="55" t="s">
        <v>391</v>
      </c>
      <c r="AB33" s="55" t="s">
        <v>712</v>
      </c>
      <c r="AC33" s="55" t="s">
        <v>702</v>
      </c>
      <c r="AD33" s="55" t="s">
        <v>695</v>
      </c>
      <c r="AE33" s="55" t="s">
        <v>308</v>
      </c>
      <c r="AF33" s="55" t="s">
        <v>716</v>
      </c>
      <c r="AG33" s="55" t="s">
        <v>391</v>
      </c>
      <c r="AH33" s="55" t="s">
        <v>717</v>
      </c>
      <c r="AI33" s="55" t="s">
        <v>597</v>
      </c>
      <c r="AJ33" s="55" t="s">
        <v>597</v>
      </c>
      <c r="AK33" s="55" t="s">
        <v>596</v>
      </c>
      <c r="AL33" s="55" t="s">
        <v>595</v>
      </c>
      <c r="AM33" s="55" t="s">
        <v>597</v>
      </c>
      <c r="AN33" s="55" t="s">
        <v>618</v>
      </c>
      <c r="AO33" s="55" t="s">
        <v>618</v>
      </c>
      <c r="AP33" s="55" t="s">
        <v>598</v>
      </c>
      <c r="AQ33" s="55" t="s">
        <v>619</v>
      </c>
      <c r="AR33" s="55" t="s">
        <v>600</v>
      </c>
      <c r="AS33" s="55" t="s">
        <v>680</v>
      </c>
      <c r="AT33" s="55" t="s">
        <v>719</v>
      </c>
      <c r="AU33" s="55" t="s">
        <v>576</v>
      </c>
      <c r="AV33" s="55" t="s">
        <v>720</v>
      </c>
      <c r="AW33" s="55" t="s">
        <v>721</v>
      </c>
      <c r="AX33" s="55" t="s">
        <v>722</v>
      </c>
      <c r="AY33" s="55" t="s">
        <v>591</v>
      </c>
      <c r="AZ33" s="55" t="s">
        <v>723</v>
      </c>
      <c r="BA33" s="55" t="s">
        <v>687</v>
      </c>
      <c r="BB33" s="55" t="s">
        <v>724</v>
      </c>
      <c r="BC33" s="55" t="s">
        <v>347</v>
      </c>
      <c r="BD33" s="107" t="s">
        <v>710</v>
      </c>
    </row>
    <row r="34" spans="1:56" x14ac:dyDescent="0.3">
      <c r="A34" s="105" t="s">
        <v>250</v>
      </c>
      <c r="B34" s="106" t="s">
        <v>603</v>
      </c>
      <c r="C34" s="55" t="s">
        <v>604</v>
      </c>
      <c r="D34" s="55" t="s">
        <v>604</v>
      </c>
      <c r="E34" s="55" t="s">
        <v>624</v>
      </c>
      <c r="F34" s="55" t="s">
        <v>625</v>
      </c>
      <c r="G34" s="55" t="s">
        <v>606</v>
      </c>
      <c r="H34" s="55" t="s">
        <v>625</v>
      </c>
      <c r="I34" s="55" t="s">
        <v>625</v>
      </c>
      <c r="J34" s="55" t="s">
        <v>625</v>
      </c>
      <c r="K34" s="55" t="s">
        <v>625</v>
      </c>
      <c r="L34" s="55" t="s">
        <v>625</v>
      </c>
      <c r="M34" s="55" t="s">
        <v>607</v>
      </c>
      <c r="N34" s="55" t="s">
        <v>609</v>
      </c>
      <c r="O34" s="55" t="s">
        <v>609</v>
      </c>
      <c r="P34" s="55" t="s">
        <v>607</v>
      </c>
      <c r="Q34" s="55" t="s">
        <v>609</v>
      </c>
      <c r="R34" s="55" t="s">
        <v>648</v>
      </c>
      <c r="S34" s="55" t="s">
        <v>648</v>
      </c>
      <c r="T34" s="55" t="s">
        <v>625</v>
      </c>
      <c r="U34" s="55" t="s">
        <v>568</v>
      </c>
      <c r="V34" s="55" t="s">
        <v>569</v>
      </c>
      <c r="W34" s="55" t="s">
        <v>674</v>
      </c>
      <c r="X34" s="55" t="s">
        <v>689</v>
      </c>
      <c r="Y34" s="55" t="s">
        <v>681</v>
      </c>
      <c r="Z34" s="55" t="s">
        <v>701</v>
      </c>
      <c r="AA34" s="55" t="s">
        <v>711</v>
      </c>
      <c r="AB34" s="55" t="s">
        <v>712</v>
      </c>
      <c r="AC34" s="55" t="s">
        <v>712</v>
      </c>
      <c r="AD34" s="55" t="s">
        <v>676</v>
      </c>
      <c r="AE34" s="55" t="s">
        <v>716</v>
      </c>
      <c r="AF34" s="55" t="s">
        <v>308</v>
      </c>
      <c r="AG34" s="55" t="s">
        <v>719</v>
      </c>
      <c r="AH34" s="55" t="s">
        <v>599</v>
      </c>
      <c r="AI34" s="55" t="s">
        <v>618</v>
      </c>
      <c r="AJ34" s="55" t="s">
        <v>618</v>
      </c>
      <c r="AK34" s="55" t="s">
        <v>598</v>
      </c>
      <c r="AL34" s="55" t="s">
        <v>618</v>
      </c>
      <c r="AM34" s="55" t="s">
        <v>619</v>
      </c>
      <c r="AN34" s="55" t="s">
        <v>597</v>
      </c>
      <c r="AO34" s="55" t="s">
        <v>598</v>
      </c>
      <c r="AP34" s="55" t="s">
        <v>619</v>
      </c>
      <c r="AQ34" s="55" t="s">
        <v>596</v>
      </c>
      <c r="AR34" s="55" t="s">
        <v>620</v>
      </c>
      <c r="AS34" s="55" t="s">
        <v>713</v>
      </c>
      <c r="AT34" s="55" t="s">
        <v>725</v>
      </c>
      <c r="AU34" s="55" t="s">
        <v>362</v>
      </c>
      <c r="AV34" s="55" t="s">
        <v>720</v>
      </c>
      <c r="AW34" s="55" t="s">
        <v>726</v>
      </c>
      <c r="AX34" s="55" t="s">
        <v>727</v>
      </c>
      <c r="AY34" s="55" t="s">
        <v>728</v>
      </c>
      <c r="AZ34" s="55" t="s">
        <v>729</v>
      </c>
      <c r="BA34" s="55" t="s">
        <v>729</v>
      </c>
      <c r="BB34" s="55" t="s">
        <v>730</v>
      </c>
      <c r="BC34" s="55" t="s">
        <v>406</v>
      </c>
      <c r="BD34" s="107" t="s">
        <v>731</v>
      </c>
    </row>
    <row r="35" spans="1:56" x14ac:dyDescent="0.3">
      <c r="A35" s="105" t="s">
        <v>263</v>
      </c>
      <c r="B35" s="106" t="s">
        <v>603</v>
      </c>
      <c r="C35" s="55" t="s">
        <v>604</v>
      </c>
      <c r="D35" s="55" t="s">
        <v>604</v>
      </c>
      <c r="E35" s="55" t="s">
        <v>624</v>
      </c>
      <c r="F35" s="55" t="s">
        <v>607</v>
      </c>
      <c r="G35" s="55" t="s">
        <v>625</v>
      </c>
      <c r="H35" s="55" t="s">
        <v>607</v>
      </c>
      <c r="I35" s="55" t="s">
        <v>607</v>
      </c>
      <c r="J35" s="55" t="s">
        <v>607</v>
      </c>
      <c r="K35" s="55" t="s">
        <v>607</v>
      </c>
      <c r="L35" s="55" t="s">
        <v>607</v>
      </c>
      <c r="M35" s="55" t="s">
        <v>608</v>
      </c>
      <c r="N35" s="55" t="s">
        <v>606</v>
      </c>
      <c r="O35" s="55" t="s">
        <v>606</v>
      </c>
      <c r="P35" s="55" t="s">
        <v>608</v>
      </c>
      <c r="Q35" s="55" t="s">
        <v>606</v>
      </c>
      <c r="R35" s="55" t="s">
        <v>626</v>
      </c>
      <c r="S35" s="55" t="s">
        <v>606</v>
      </c>
      <c r="T35" s="55" t="s">
        <v>395</v>
      </c>
      <c r="U35" s="55" t="s">
        <v>609</v>
      </c>
      <c r="V35" s="55" t="s">
        <v>567</v>
      </c>
      <c r="W35" s="55" t="s">
        <v>674</v>
      </c>
      <c r="X35" s="55" t="s">
        <v>689</v>
      </c>
      <c r="Y35" s="55" t="s">
        <v>692</v>
      </c>
      <c r="Z35" s="55" t="s">
        <v>594</v>
      </c>
      <c r="AA35" s="55" t="s">
        <v>617</v>
      </c>
      <c r="AB35" s="55" t="s">
        <v>702</v>
      </c>
      <c r="AC35" s="55" t="s">
        <v>702</v>
      </c>
      <c r="AD35" s="55" t="s">
        <v>695</v>
      </c>
      <c r="AE35" s="55" t="s">
        <v>391</v>
      </c>
      <c r="AF35" s="55" t="s">
        <v>719</v>
      </c>
      <c r="AG35" s="55" t="s">
        <v>308</v>
      </c>
      <c r="AH35" s="55" t="s">
        <v>717</v>
      </c>
      <c r="AI35" s="55" t="s">
        <v>597</v>
      </c>
      <c r="AJ35" s="55" t="s">
        <v>597</v>
      </c>
      <c r="AK35" s="55" t="s">
        <v>618</v>
      </c>
      <c r="AL35" s="55" t="s">
        <v>597</v>
      </c>
      <c r="AM35" s="55" t="s">
        <v>598</v>
      </c>
      <c r="AN35" s="55" t="s">
        <v>618</v>
      </c>
      <c r="AO35" s="55" t="s">
        <v>618</v>
      </c>
      <c r="AP35" s="55" t="s">
        <v>598</v>
      </c>
      <c r="AQ35" s="55" t="s">
        <v>619</v>
      </c>
      <c r="AR35" s="55" t="s">
        <v>600</v>
      </c>
      <c r="AS35" s="55" t="s">
        <v>690</v>
      </c>
      <c r="AT35" s="55" t="s">
        <v>719</v>
      </c>
      <c r="AU35" s="55" t="s">
        <v>577</v>
      </c>
      <c r="AV35" s="55" t="s">
        <v>704</v>
      </c>
      <c r="AW35" s="55" t="s">
        <v>732</v>
      </c>
      <c r="AX35" s="55" t="s">
        <v>733</v>
      </c>
      <c r="AY35" s="55" t="s">
        <v>734</v>
      </c>
      <c r="AZ35" s="55" t="s">
        <v>735</v>
      </c>
      <c r="BA35" s="55" t="s">
        <v>736</v>
      </c>
      <c r="BB35" s="55" t="s">
        <v>737</v>
      </c>
      <c r="BC35" s="55" t="s">
        <v>724</v>
      </c>
      <c r="BD35" s="107" t="s">
        <v>738</v>
      </c>
    </row>
    <row r="36" spans="1:56" x14ac:dyDescent="0.3">
      <c r="A36" s="105" t="s">
        <v>251</v>
      </c>
      <c r="B36" s="106" t="s">
        <v>606</v>
      </c>
      <c r="C36" s="55" t="s">
        <v>609</v>
      </c>
      <c r="D36" s="55" t="s">
        <v>609</v>
      </c>
      <c r="E36" s="55" t="s">
        <v>625</v>
      </c>
      <c r="F36" s="55" t="s">
        <v>625</v>
      </c>
      <c r="G36" s="55" t="s">
        <v>606</v>
      </c>
      <c r="H36" s="55" t="s">
        <v>609</v>
      </c>
      <c r="I36" s="55" t="s">
        <v>609</v>
      </c>
      <c r="J36" s="55" t="s">
        <v>609</v>
      </c>
      <c r="K36" s="55" t="s">
        <v>609</v>
      </c>
      <c r="L36" s="55" t="s">
        <v>609</v>
      </c>
      <c r="M36" s="55" t="s">
        <v>607</v>
      </c>
      <c r="N36" s="55" t="s">
        <v>609</v>
      </c>
      <c r="O36" s="55" t="s">
        <v>648</v>
      </c>
      <c r="P36" s="55" t="s">
        <v>606</v>
      </c>
      <c r="Q36" s="55" t="s">
        <v>648</v>
      </c>
      <c r="R36" s="55" t="s">
        <v>648</v>
      </c>
      <c r="S36" s="55" t="s">
        <v>568</v>
      </c>
      <c r="T36" s="55" t="s">
        <v>609</v>
      </c>
      <c r="U36" s="55" t="s">
        <v>566</v>
      </c>
      <c r="V36" s="55" t="s">
        <v>570</v>
      </c>
      <c r="W36" s="55" t="s">
        <v>676</v>
      </c>
      <c r="X36" s="55" t="s">
        <v>690</v>
      </c>
      <c r="Y36" s="55" t="s">
        <v>320</v>
      </c>
      <c r="Z36" s="55" t="s">
        <v>659</v>
      </c>
      <c r="AA36" s="55" t="s">
        <v>320</v>
      </c>
      <c r="AB36" s="55" t="s">
        <v>739</v>
      </c>
      <c r="AC36" s="55" t="s">
        <v>739</v>
      </c>
      <c r="AD36" s="55" t="s">
        <v>739</v>
      </c>
      <c r="AE36" s="55" t="s">
        <v>717</v>
      </c>
      <c r="AF36" s="55" t="s">
        <v>599</v>
      </c>
      <c r="AG36" s="55" t="s">
        <v>717</v>
      </c>
      <c r="AH36" s="55" t="s">
        <v>308</v>
      </c>
      <c r="AI36" s="55" t="s">
        <v>320</v>
      </c>
      <c r="AJ36" s="55" t="s">
        <v>320</v>
      </c>
      <c r="AK36" s="55" t="s">
        <v>717</v>
      </c>
      <c r="AL36" s="55" t="s">
        <v>320</v>
      </c>
      <c r="AM36" s="55" t="s">
        <v>599</v>
      </c>
      <c r="AN36" s="55" t="s">
        <v>717</v>
      </c>
      <c r="AO36" s="55" t="s">
        <v>717</v>
      </c>
      <c r="AP36" s="55" t="s">
        <v>717</v>
      </c>
      <c r="AQ36" s="55" t="s">
        <v>620</v>
      </c>
      <c r="AR36" s="55" t="s">
        <v>317</v>
      </c>
      <c r="AS36" s="55" t="s">
        <v>740</v>
      </c>
      <c r="AT36" s="55" t="s">
        <v>741</v>
      </c>
      <c r="AU36" s="55" t="s">
        <v>578</v>
      </c>
      <c r="AV36" s="55" t="s">
        <v>571</v>
      </c>
      <c r="AW36" s="55" t="s">
        <v>671</v>
      </c>
      <c r="AX36" s="55" t="s">
        <v>643</v>
      </c>
      <c r="AY36" s="55" t="s">
        <v>645</v>
      </c>
      <c r="AZ36" s="55" t="s">
        <v>651</v>
      </c>
      <c r="BA36" s="55" t="s">
        <v>655</v>
      </c>
      <c r="BB36" s="55" t="s">
        <v>651</v>
      </c>
      <c r="BC36" s="55" t="s">
        <v>655</v>
      </c>
      <c r="BD36" s="107" t="s">
        <v>662</v>
      </c>
    </row>
    <row r="37" spans="1:56" x14ac:dyDescent="0.3">
      <c r="A37" s="105" t="s">
        <v>253</v>
      </c>
      <c r="B37" s="106" t="s">
        <v>607</v>
      </c>
      <c r="C37" s="55" t="s">
        <v>625</v>
      </c>
      <c r="D37" s="55" t="s">
        <v>625</v>
      </c>
      <c r="E37" s="55" t="s">
        <v>608</v>
      </c>
      <c r="F37" s="55" t="s">
        <v>625</v>
      </c>
      <c r="G37" s="55" t="s">
        <v>606</v>
      </c>
      <c r="H37" s="55" t="s">
        <v>625</v>
      </c>
      <c r="I37" s="55" t="s">
        <v>625</v>
      </c>
      <c r="J37" s="55" t="s">
        <v>625</v>
      </c>
      <c r="K37" s="55" t="s">
        <v>625</v>
      </c>
      <c r="L37" s="55" t="s">
        <v>625</v>
      </c>
      <c r="M37" s="55" t="s">
        <v>607</v>
      </c>
      <c r="N37" s="55" t="s">
        <v>609</v>
      </c>
      <c r="O37" s="55" t="s">
        <v>609</v>
      </c>
      <c r="P37" s="55" t="s">
        <v>607</v>
      </c>
      <c r="Q37" s="55" t="s">
        <v>609</v>
      </c>
      <c r="R37" s="55" t="s">
        <v>648</v>
      </c>
      <c r="S37" s="55" t="s">
        <v>648</v>
      </c>
      <c r="T37" s="55" t="s">
        <v>625</v>
      </c>
      <c r="U37" s="55" t="s">
        <v>568</v>
      </c>
      <c r="V37" s="55" t="s">
        <v>569</v>
      </c>
      <c r="W37" s="55" t="s">
        <v>677</v>
      </c>
      <c r="X37" s="55" t="s">
        <v>317</v>
      </c>
      <c r="Y37" s="55" t="s">
        <v>317</v>
      </c>
      <c r="Z37" s="55" t="s">
        <v>595</v>
      </c>
      <c r="AA37" s="55" t="s">
        <v>596</v>
      </c>
      <c r="AB37" s="55" t="s">
        <v>690</v>
      </c>
      <c r="AC37" s="55" t="s">
        <v>690</v>
      </c>
      <c r="AD37" s="55" t="s">
        <v>690</v>
      </c>
      <c r="AE37" s="55" t="s">
        <v>597</v>
      </c>
      <c r="AF37" s="55" t="s">
        <v>618</v>
      </c>
      <c r="AG37" s="55" t="s">
        <v>597</v>
      </c>
      <c r="AH37" s="55" t="s">
        <v>320</v>
      </c>
      <c r="AI37" s="55" t="s">
        <v>308</v>
      </c>
      <c r="AJ37" s="55" t="s">
        <v>596</v>
      </c>
      <c r="AK37" s="55" t="s">
        <v>597</v>
      </c>
      <c r="AL37" s="55" t="s">
        <v>596</v>
      </c>
      <c r="AM37" s="55" t="s">
        <v>618</v>
      </c>
      <c r="AN37" s="55" t="s">
        <v>597</v>
      </c>
      <c r="AO37" s="55" t="s">
        <v>597</v>
      </c>
      <c r="AP37" s="55" t="s">
        <v>618</v>
      </c>
      <c r="AQ37" s="55" t="s">
        <v>598</v>
      </c>
      <c r="AR37" s="55" t="s">
        <v>620</v>
      </c>
      <c r="AS37" s="55" t="s">
        <v>713</v>
      </c>
      <c r="AT37" s="55" t="s">
        <v>742</v>
      </c>
      <c r="AU37" s="55" t="s">
        <v>570</v>
      </c>
      <c r="AV37" s="55" t="s">
        <v>569</v>
      </c>
      <c r="AW37" s="55" t="s">
        <v>671</v>
      </c>
      <c r="AX37" s="55" t="s">
        <v>650</v>
      </c>
      <c r="AY37" s="55" t="s">
        <v>645</v>
      </c>
      <c r="AZ37" s="55" t="s">
        <v>651</v>
      </c>
      <c r="BA37" s="55" t="s">
        <v>655</v>
      </c>
      <c r="BB37" s="55" t="s">
        <v>651</v>
      </c>
      <c r="BC37" s="55" t="s">
        <v>655</v>
      </c>
      <c r="BD37" s="107" t="s">
        <v>664</v>
      </c>
    </row>
    <row r="38" spans="1:56" x14ac:dyDescent="0.3">
      <c r="A38" s="105" t="s">
        <v>255</v>
      </c>
      <c r="B38" s="106" t="s">
        <v>607</v>
      </c>
      <c r="C38" s="55" t="s">
        <v>625</v>
      </c>
      <c r="D38" s="55" t="s">
        <v>625</v>
      </c>
      <c r="E38" s="55" t="s">
        <v>608</v>
      </c>
      <c r="F38" s="55" t="s">
        <v>625</v>
      </c>
      <c r="G38" s="55" t="s">
        <v>606</v>
      </c>
      <c r="H38" s="55" t="s">
        <v>625</v>
      </c>
      <c r="I38" s="55" t="s">
        <v>625</v>
      </c>
      <c r="J38" s="55" t="s">
        <v>625</v>
      </c>
      <c r="K38" s="55" t="s">
        <v>625</v>
      </c>
      <c r="L38" s="55" t="s">
        <v>625</v>
      </c>
      <c r="M38" s="55" t="s">
        <v>607</v>
      </c>
      <c r="N38" s="55" t="s">
        <v>609</v>
      </c>
      <c r="O38" s="55" t="s">
        <v>609</v>
      </c>
      <c r="P38" s="55" t="s">
        <v>607</v>
      </c>
      <c r="Q38" s="55" t="s">
        <v>609</v>
      </c>
      <c r="R38" s="55" t="s">
        <v>648</v>
      </c>
      <c r="S38" s="55" t="s">
        <v>648</v>
      </c>
      <c r="T38" s="55" t="s">
        <v>625</v>
      </c>
      <c r="U38" s="55" t="s">
        <v>568</v>
      </c>
      <c r="V38" s="55" t="s">
        <v>569</v>
      </c>
      <c r="W38" s="55" t="s">
        <v>677</v>
      </c>
      <c r="X38" s="55" t="s">
        <v>317</v>
      </c>
      <c r="Y38" s="55" t="s">
        <v>317</v>
      </c>
      <c r="Z38" s="55" t="s">
        <v>595</v>
      </c>
      <c r="AA38" s="55" t="s">
        <v>596</v>
      </c>
      <c r="AB38" s="55" t="s">
        <v>690</v>
      </c>
      <c r="AC38" s="55" t="s">
        <v>690</v>
      </c>
      <c r="AD38" s="55" t="s">
        <v>690</v>
      </c>
      <c r="AE38" s="55" t="s">
        <v>597</v>
      </c>
      <c r="AF38" s="55" t="s">
        <v>618</v>
      </c>
      <c r="AG38" s="55" t="s">
        <v>597</v>
      </c>
      <c r="AH38" s="55" t="s">
        <v>320</v>
      </c>
      <c r="AI38" s="55" t="s">
        <v>596</v>
      </c>
      <c r="AJ38" s="55" t="s">
        <v>308</v>
      </c>
      <c r="AK38" s="55" t="s">
        <v>597</v>
      </c>
      <c r="AL38" s="55" t="s">
        <v>596</v>
      </c>
      <c r="AM38" s="55" t="s">
        <v>618</v>
      </c>
      <c r="AN38" s="55" t="s">
        <v>597</v>
      </c>
      <c r="AO38" s="55" t="s">
        <v>597</v>
      </c>
      <c r="AP38" s="55" t="s">
        <v>618</v>
      </c>
      <c r="AQ38" s="55" t="s">
        <v>598</v>
      </c>
      <c r="AR38" s="55" t="s">
        <v>620</v>
      </c>
      <c r="AS38" s="55" t="s">
        <v>713</v>
      </c>
      <c r="AT38" s="55" t="s">
        <v>743</v>
      </c>
      <c r="AU38" s="55" t="s">
        <v>570</v>
      </c>
      <c r="AV38" s="55" t="s">
        <v>570</v>
      </c>
      <c r="AW38" s="55" t="s">
        <v>671</v>
      </c>
      <c r="AX38" s="55" t="s">
        <v>650</v>
      </c>
      <c r="AY38" s="55" t="s">
        <v>645</v>
      </c>
      <c r="AZ38" s="55" t="s">
        <v>651</v>
      </c>
      <c r="BA38" s="55" t="s">
        <v>655</v>
      </c>
      <c r="BB38" s="55" t="s">
        <v>651</v>
      </c>
      <c r="BC38" s="55" t="s">
        <v>385</v>
      </c>
      <c r="BD38" s="107" t="s">
        <v>664</v>
      </c>
    </row>
    <row r="39" spans="1:56" x14ac:dyDescent="0.3">
      <c r="A39" s="105" t="s">
        <v>258</v>
      </c>
      <c r="B39" s="106" t="s">
        <v>608</v>
      </c>
      <c r="C39" s="55" t="s">
        <v>607</v>
      </c>
      <c r="D39" s="55" t="s">
        <v>607</v>
      </c>
      <c r="E39" s="55" t="s">
        <v>395</v>
      </c>
      <c r="F39" s="55" t="s">
        <v>607</v>
      </c>
      <c r="G39" s="55" t="s">
        <v>625</v>
      </c>
      <c r="H39" s="55" t="s">
        <v>607</v>
      </c>
      <c r="I39" s="55" t="s">
        <v>607</v>
      </c>
      <c r="J39" s="55" t="s">
        <v>607</v>
      </c>
      <c r="K39" s="55" t="s">
        <v>607</v>
      </c>
      <c r="L39" s="55" t="s">
        <v>607</v>
      </c>
      <c r="M39" s="55" t="s">
        <v>608</v>
      </c>
      <c r="N39" s="55" t="s">
        <v>606</v>
      </c>
      <c r="O39" s="55" t="s">
        <v>606</v>
      </c>
      <c r="P39" s="55" t="s">
        <v>608</v>
      </c>
      <c r="Q39" s="55" t="s">
        <v>606</v>
      </c>
      <c r="R39" s="55" t="s">
        <v>626</v>
      </c>
      <c r="S39" s="55" t="s">
        <v>626</v>
      </c>
      <c r="T39" s="55" t="s">
        <v>607</v>
      </c>
      <c r="U39" s="55" t="s">
        <v>648</v>
      </c>
      <c r="V39" s="55" t="s">
        <v>567</v>
      </c>
      <c r="W39" s="55" t="s">
        <v>677</v>
      </c>
      <c r="X39" s="55" t="s">
        <v>678</v>
      </c>
      <c r="Y39" s="55" t="s">
        <v>691</v>
      </c>
      <c r="Z39" s="55" t="s">
        <v>596</v>
      </c>
      <c r="AA39" s="55" t="s">
        <v>597</v>
      </c>
      <c r="AB39" s="55" t="s">
        <v>744</v>
      </c>
      <c r="AC39" s="55" t="s">
        <v>744</v>
      </c>
      <c r="AD39" s="55" t="s">
        <v>744</v>
      </c>
      <c r="AE39" s="55" t="s">
        <v>596</v>
      </c>
      <c r="AF39" s="55" t="s">
        <v>598</v>
      </c>
      <c r="AG39" s="55" t="s">
        <v>618</v>
      </c>
      <c r="AH39" s="55" t="s">
        <v>717</v>
      </c>
      <c r="AI39" s="55" t="s">
        <v>597</v>
      </c>
      <c r="AJ39" s="55" t="s">
        <v>597</v>
      </c>
      <c r="AK39" s="55" t="s">
        <v>308</v>
      </c>
      <c r="AL39" s="55" t="s">
        <v>595</v>
      </c>
      <c r="AM39" s="55" t="s">
        <v>597</v>
      </c>
      <c r="AN39" s="55" t="s">
        <v>618</v>
      </c>
      <c r="AO39" s="55" t="s">
        <v>618</v>
      </c>
      <c r="AP39" s="55" t="s">
        <v>598</v>
      </c>
      <c r="AQ39" s="55" t="s">
        <v>619</v>
      </c>
      <c r="AR39" s="55" t="s">
        <v>600</v>
      </c>
      <c r="AS39" s="55" t="s">
        <v>690</v>
      </c>
      <c r="AT39" s="55" t="s">
        <v>743</v>
      </c>
      <c r="AU39" s="55" t="s">
        <v>570</v>
      </c>
      <c r="AV39" s="55" t="s">
        <v>570</v>
      </c>
      <c r="AW39" s="55" t="s">
        <v>745</v>
      </c>
      <c r="AX39" s="55" t="s">
        <v>643</v>
      </c>
      <c r="AY39" s="55" t="s">
        <v>397</v>
      </c>
      <c r="AZ39" s="55" t="s">
        <v>651</v>
      </c>
      <c r="BA39" s="55" t="s">
        <v>655</v>
      </c>
      <c r="BB39" s="55" t="s">
        <v>644</v>
      </c>
      <c r="BC39" s="55" t="s">
        <v>655</v>
      </c>
      <c r="BD39" s="107" t="s">
        <v>656</v>
      </c>
    </row>
    <row r="40" spans="1:56" x14ac:dyDescent="0.3">
      <c r="A40" s="105" t="s">
        <v>262</v>
      </c>
      <c r="B40" s="106" t="s">
        <v>395</v>
      </c>
      <c r="C40" s="55" t="s">
        <v>608</v>
      </c>
      <c r="D40" s="55" t="s">
        <v>608</v>
      </c>
      <c r="E40" s="55" t="s">
        <v>601</v>
      </c>
      <c r="F40" s="55" t="s">
        <v>608</v>
      </c>
      <c r="G40" s="55" t="s">
        <v>607</v>
      </c>
      <c r="H40" s="55" t="s">
        <v>608</v>
      </c>
      <c r="I40" s="55" t="s">
        <v>608</v>
      </c>
      <c r="J40" s="55" t="s">
        <v>608</v>
      </c>
      <c r="K40" s="55" t="s">
        <v>608</v>
      </c>
      <c r="L40" s="55" t="s">
        <v>608</v>
      </c>
      <c r="M40" s="55" t="s">
        <v>395</v>
      </c>
      <c r="N40" s="55" t="s">
        <v>625</v>
      </c>
      <c r="O40" s="55" t="s">
        <v>625</v>
      </c>
      <c r="P40" s="55" t="s">
        <v>395</v>
      </c>
      <c r="Q40" s="55" t="s">
        <v>625</v>
      </c>
      <c r="R40" s="55" t="s">
        <v>609</v>
      </c>
      <c r="S40" s="55" t="s">
        <v>609</v>
      </c>
      <c r="T40" s="55" t="s">
        <v>608</v>
      </c>
      <c r="U40" s="55" t="s">
        <v>626</v>
      </c>
      <c r="V40" s="55" t="s">
        <v>566</v>
      </c>
      <c r="W40" s="55" t="s">
        <v>678</v>
      </c>
      <c r="X40" s="55" t="s">
        <v>317</v>
      </c>
      <c r="Y40" s="55" t="s">
        <v>428</v>
      </c>
      <c r="Z40" s="55" t="s">
        <v>595</v>
      </c>
      <c r="AA40" s="55" t="s">
        <v>596</v>
      </c>
      <c r="AB40" s="55" t="s">
        <v>680</v>
      </c>
      <c r="AC40" s="55" t="s">
        <v>680</v>
      </c>
      <c r="AD40" s="55" t="s">
        <v>680</v>
      </c>
      <c r="AE40" s="55" t="s">
        <v>595</v>
      </c>
      <c r="AF40" s="55" t="s">
        <v>618</v>
      </c>
      <c r="AG40" s="55" t="s">
        <v>597</v>
      </c>
      <c r="AH40" s="55" t="s">
        <v>320</v>
      </c>
      <c r="AI40" s="55" t="s">
        <v>596</v>
      </c>
      <c r="AJ40" s="55" t="s">
        <v>596</v>
      </c>
      <c r="AK40" s="55" t="s">
        <v>595</v>
      </c>
      <c r="AL40" s="55" t="s">
        <v>308</v>
      </c>
      <c r="AM40" s="55" t="s">
        <v>596</v>
      </c>
      <c r="AN40" s="55" t="s">
        <v>597</v>
      </c>
      <c r="AO40" s="55" t="s">
        <v>597</v>
      </c>
      <c r="AP40" s="55" t="s">
        <v>618</v>
      </c>
      <c r="AQ40" s="55" t="s">
        <v>598</v>
      </c>
      <c r="AR40" s="55" t="s">
        <v>620</v>
      </c>
      <c r="AS40" s="55" t="s">
        <v>744</v>
      </c>
      <c r="AT40" s="55" t="s">
        <v>743</v>
      </c>
      <c r="AU40" s="55" t="s">
        <v>569</v>
      </c>
      <c r="AV40" s="55" t="s">
        <v>569</v>
      </c>
      <c r="AW40" s="55" t="s">
        <v>668</v>
      </c>
      <c r="AX40" s="55" t="s">
        <v>573</v>
      </c>
      <c r="AY40" s="55" t="s">
        <v>578</v>
      </c>
      <c r="AZ40" s="55" t="s">
        <v>644</v>
      </c>
      <c r="BA40" s="55" t="s">
        <v>385</v>
      </c>
      <c r="BB40" s="55" t="s">
        <v>590</v>
      </c>
      <c r="BC40" s="55" t="s">
        <v>385</v>
      </c>
      <c r="BD40" s="107" t="s">
        <v>652</v>
      </c>
    </row>
    <row r="41" spans="1:56" x14ac:dyDescent="0.3">
      <c r="A41" s="105" t="s">
        <v>257</v>
      </c>
      <c r="B41" s="106" t="s">
        <v>395</v>
      </c>
      <c r="C41" s="55" t="s">
        <v>608</v>
      </c>
      <c r="D41" s="55" t="s">
        <v>608</v>
      </c>
      <c r="E41" s="55" t="s">
        <v>601</v>
      </c>
      <c r="F41" s="55" t="s">
        <v>608</v>
      </c>
      <c r="G41" s="55" t="s">
        <v>607</v>
      </c>
      <c r="H41" s="55" t="s">
        <v>608</v>
      </c>
      <c r="I41" s="55" t="s">
        <v>608</v>
      </c>
      <c r="J41" s="55" t="s">
        <v>608</v>
      </c>
      <c r="K41" s="55" t="s">
        <v>608</v>
      </c>
      <c r="L41" s="55" t="s">
        <v>608</v>
      </c>
      <c r="M41" s="55" t="s">
        <v>395</v>
      </c>
      <c r="N41" s="55" t="s">
        <v>625</v>
      </c>
      <c r="O41" s="55" t="s">
        <v>625</v>
      </c>
      <c r="P41" s="55" t="s">
        <v>395</v>
      </c>
      <c r="Q41" s="55" t="s">
        <v>625</v>
      </c>
      <c r="R41" s="55" t="s">
        <v>609</v>
      </c>
      <c r="S41" s="55" t="s">
        <v>609</v>
      </c>
      <c r="T41" s="55" t="s">
        <v>608</v>
      </c>
      <c r="U41" s="55" t="s">
        <v>626</v>
      </c>
      <c r="V41" s="55" t="s">
        <v>468</v>
      </c>
      <c r="W41" s="55" t="s">
        <v>679</v>
      </c>
      <c r="X41" s="55" t="s">
        <v>317</v>
      </c>
      <c r="Y41" s="55" t="s">
        <v>428</v>
      </c>
      <c r="Z41" s="55" t="s">
        <v>597</v>
      </c>
      <c r="AA41" s="55" t="s">
        <v>618</v>
      </c>
      <c r="AB41" s="55" t="s">
        <v>680</v>
      </c>
      <c r="AC41" s="55" t="s">
        <v>680</v>
      </c>
      <c r="AD41" s="55" t="s">
        <v>680</v>
      </c>
      <c r="AE41" s="55" t="s">
        <v>597</v>
      </c>
      <c r="AF41" s="55" t="s">
        <v>619</v>
      </c>
      <c r="AG41" s="55" t="s">
        <v>598</v>
      </c>
      <c r="AH41" s="55" t="s">
        <v>599</v>
      </c>
      <c r="AI41" s="55" t="s">
        <v>618</v>
      </c>
      <c r="AJ41" s="55" t="s">
        <v>618</v>
      </c>
      <c r="AK41" s="55" t="s">
        <v>597</v>
      </c>
      <c r="AL41" s="55" t="s">
        <v>596</v>
      </c>
      <c r="AM41" s="55" t="s">
        <v>308</v>
      </c>
      <c r="AN41" s="55" t="s">
        <v>598</v>
      </c>
      <c r="AO41" s="55" t="s">
        <v>598</v>
      </c>
      <c r="AP41" s="55" t="s">
        <v>619</v>
      </c>
      <c r="AQ41" s="55" t="s">
        <v>657</v>
      </c>
      <c r="AR41" s="55" t="s">
        <v>621</v>
      </c>
      <c r="AS41" s="55" t="s">
        <v>744</v>
      </c>
      <c r="AT41" s="55" t="s">
        <v>746</v>
      </c>
      <c r="AU41" s="55" t="s">
        <v>569</v>
      </c>
      <c r="AV41" s="55" t="s">
        <v>570</v>
      </c>
      <c r="AW41" s="55" t="s">
        <v>668</v>
      </c>
      <c r="AX41" s="55" t="s">
        <v>643</v>
      </c>
      <c r="AY41" s="55" t="s">
        <v>397</v>
      </c>
      <c r="AZ41" s="55" t="s">
        <v>644</v>
      </c>
      <c r="BA41" s="55" t="s">
        <v>385</v>
      </c>
      <c r="BB41" s="55" t="s">
        <v>644</v>
      </c>
      <c r="BC41" s="55" t="s">
        <v>385</v>
      </c>
      <c r="BD41" s="107" t="s">
        <v>652</v>
      </c>
    </row>
    <row r="42" spans="1:56" x14ac:dyDescent="0.3">
      <c r="A42" s="105" t="s">
        <v>259</v>
      </c>
      <c r="B42" s="106" t="s">
        <v>608</v>
      </c>
      <c r="C42" s="55" t="s">
        <v>607</v>
      </c>
      <c r="D42" s="55" t="s">
        <v>607</v>
      </c>
      <c r="E42" s="55" t="s">
        <v>395</v>
      </c>
      <c r="F42" s="55" t="s">
        <v>607</v>
      </c>
      <c r="G42" s="55" t="s">
        <v>625</v>
      </c>
      <c r="H42" s="55" t="s">
        <v>607</v>
      </c>
      <c r="I42" s="55" t="s">
        <v>607</v>
      </c>
      <c r="J42" s="55" t="s">
        <v>607</v>
      </c>
      <c r="K42" s="55" t="s">
        <v>607</v>
      </c>
      <c r="L42" s="55" t="s">
        <v>607</v>
      </c>
      <c r="M42" s="55" t="s">
        <v>608</v>
      </c>
      <c r="N42" s="55" t="s">
        <v>606</v>
      </c>
      <c r="O42" s="55" t="s">
        <v>606</v>
      </c>
      <c r="P42" s="55" t="s">
        <v>608</v>
      </c>
      <c r="Q42" s="55" t="s">
        <v>606</v>
      </c>
      <c r="R42" s="55" t="s">
        <v>626</v>
      </c>
      <c r="S42" s="55" t="s">
        <v>626</v>
      </c>
      <c r="T42" s="55" t="s">
        <v>607</v>
      </c>
      <c r="U42" s="55" t="s">
        <v>648</v>
      </c>
      <c r="V42" s="55" t="s">
        <v>567</v>
      </c>
      <c r="W42" s="55" t="s">
        <v>678</v>
      </c>
      <c r="X42" s="55" t="s">
        <v>691</v>
      </c>
      <c r="Y42" s="55" t="s">
        <v>678</v>
      </c>
      <c r="Z42" s="55" t="s">
        <v>596</v>
      </c>
      <c r="AA42" s="55" t="s">
        <v>597</v>
      </c>
      <c r="AB42" s="55" t="s">
        <v>744</v>
      </c>
      <c r="AC42" s="55" t="s">
        <v>744</v>
      </c>
      <c r="AD42" s="55" t="s">
        <v>744</v>
      </c>
      <c r="AE42" s="55" t="s">
        <v>618</v>
      </c>
      <c r="AF42" s="55" t="s">
        <v>597</v>
      </c>
      <c r="AG42" s="55" t="s">
        <v>618</v>
      </c>
      <c r="AH42" s="55" t="s">
        <v>717</v>
      </c>
      <c r="AI42" s="55" t="s">
        <v>597</v>
      </c>
      <c r="AJ42" s="55" t="s">
        <v>597</v>
      </c>
      <c r="AK42" s="55" t="s">
        <v>618</v>
      </c>
      <c r="AL42" s="55" t="s">
        <v>597</v>
      </c>
      <c r="AM42" s="55" t="s">
        <v>598</v>
      </c>
      <c r="AN42" s="55" t="s">
        <v>308</v>
      </c>
      <c r="AO42" s="55" t="s">
        <v>618</v>
      </c>
      <c r="AP42" s="55" t="s">
        <v>598</v>
      </c>
      <c r="AQ42" s="55" t="s">
        <v>598</v>
      </c>
      <c r="AR42" s="55" t="s">
        <v>599</v>
      </c>
      <c r="AS42" s="55" t="s">
        <v>690</v>
      </c>
      <c r="AT42" s="55" t="s">
        <v>742</v>
      </c>
      <c r="AU42" s="55" t="s">
        <v>569</v>
      </c>
      <c r="AV42" s="55" t="s">
        <v>569</v>
      </c>
      <c r="AW42" s="55" t="s">
        <v>745</v>
      </c>
      <c r="AX42" s="55" t="s">
        <v>643</v>
      </c>
      <c r="AY42" s="55" t="s">
        <v>578</v>
      </c>
      <c r="AZ42" s="55" t="s">
        <v>644</v>
      </c>
      <c r="BA42" s="55" t="s">
        <v>385</v>
      </c>
      <c r="BB42" s="55" t="s">
        <v>590</v>
      </c>
      <c r="BC42" s="55" t="s">
        <v>645</v>
      </c>
      <c r="BD42" s="107" t="s">
        <v>652</v>
      </c>
    </row>
    <row r="43" spans="1:56" x14ac:dyDescent="0.3">
      <c r="A43" s="105" t="s">
        <v>261</v>
      </c>
      <c r="B43" s="106" t="s">
        <v>608</v>
      </c>
      <c r="C43" s="55" t="s">
        <v>607</v>
      </c>
      <c r="D43" s="55" t="s">
        <v>607</v>
      </c>
      <c r="E43" s="55" t="s">
        <v>395</v>
      </c>
      <c r="F43" s="55" t="s">
        <v>607</v>
      </c>
      <c r="G43" s="55" t="s">
        <v>625</v>
      </c>
      <c r="H43" s="55" t="s">
        <v>607</v>
      </c>
      <c r="I43" s="55" t="s">
        <v>607</v>
      </c>
      <c r="J43" s="55" t="s">
        <v>607</v>
      </c>
      <c r="K43" s="55" t="s">
        <v>607</v>
      </c>
      <c r="L43" s="55" t="s">
        <v>607</v>
      </c>
      <c r="M43" s="55" t="s">
        <v>608</v>
      </c>
      <c r="N43" s="55" t="s">
        <v>606</v>
      </c>
      <c r="O43" s="55" t="s">
        <v>606</v>
      </c>
      <c r="P43" s="55" t="s">
        <v>608</v>
      </c>
      <c r="Q43" s="55" t="s">
        <v>606</v>
      </c>
      <c r="R43" s="55" t="s">
        <v>626</v>
      </c>
      <c r="S43" s="55" t="s">
        <v>626</v>
      </c>
      <c r="T43" s="55" t="s">
        <v>607</v>
      </c>
      <c r="U43" s="55" t="s">
        <v>648</v>
      </c>
      <c r="V43" s="55" t="s">
        <v>567</v>
      </c>
      <c r="W43" s="55" t="s">
        <v>679</v>
      </c>
      <c r="X43" s="55" t="s">
        <v>691</v>
      </c>
      <c r="Y43" s="55" t="s">
        <v>678</v>
      </c>
      <c r="Z43" s="55" t="s">
        <v>596</v>
      </c>
      <c r="AA43" s="55" t="s">
        <v>597</v>
      </c>
      <c r="AB43" s="55" t="s">
        <v>744</v>
      </c>
      <c r="AC43" s="55" t="s">
        <v>744</v>
      </c>
      <c r="AD43" s="55" t="s">
        <v>744</v>
      </c>
      <c r="AE43" s="55" t="s">
        <v>618</v>
      </c>
      <c r="AF43" s="55" t="s">
        <v>598</v>
      </c>
      <c r="AG43" s="55" t="s">
        <v>618</v>
      </c>
      <c r="AH43" s="55" t="s">
        <v>717</v>
      </c>
      <c r="AI43" s="55" t="s">
        <v>597</v>
      </c>
      <c r="AJ43" s="55" t="s">
        <v>597</v>
      </c>
      <c r="AK43" s="55" t="s">
        <v>618</v>
      </c>
      <c r="AL43" s="55" t="s">
        <v>597</v>
      </c>
      <c r="AM43" s="55" t="s">
        <v>598</v>
      </c>
      <c r="AN43" s="55" t="s">
        <v>618</v>
      </c>
      <c r="AO43" s="55" t="s">
        <v>308</v>
      </c>
      <c r="AP43" s="55" t="s">
        <v>598</v>
      </c>
      <c r="AQ43" s="55" t="s">
        <v>619</v>
      </c>
      <c r="AR43" s="55" t="s">
        <v>600</v>
      </c>
      <c r="AS43" s="55" t="s">
        <v>690</v>
      </c>
      <c r="AT43" s="55" t="s">
        <v>746</v>
      </c>
      <c r="AU43" s="55" t="s">
        <v>571</v>
      </c>
      <c r="AV43" s="55" t="s">
        <v>571</v>
      </c>
      <c r="AW43" s="55" t="s">
        <v>747</v>
      </c>
      <c r="AX43" s="55" t="s">
        <v>364</v>
      </c>
      <c r="AY43" s="55" t="s">
        <v>385</v>
      </c>
      <c r="AZ43" s="55" t="s">
        <v>573</v>
      </c>
      <c r="BA43" s="55" t="s">
        <v>590</v>
      </c>
      <c r="BB43" s="55" t="s">
        <v>644</v>
      </c>
      <c r="BC43" s="55" t="s">
        <v>655</v>
      </c>
      <c r="BD43" s="107" t="s">
        <v>656</v>
      </c>
    </row>
    <row r="44" spans="1:56" x14ac:dyDescent="0.3">
      <c r="A44" s="105" t="s">
        <v>260</v>
      </c>
      <c r="B44" s="106" t="s">
        <v>607</v>
      </c>
      <c r="C44" s="55" t="s">
        <v>625</v>
      </c>
      <c r="D44" s="55" t="s">
        <v>625</v>
      </c>
      <c r="E44" s="55" t="s">
        <v>608</v>
      </c>
      <c r="F44" s="55" t="s">
        <v>625</v>
      </c>
      <c r="G44" s="55" t="s">
        <v>606</v>
      </c>
      <c r="H44" s="55" t="s">
        <v>625</v>
      </c>
      <c r="I44" s="55" t="s">
        <v>625</v>
      </c>
      <c r="J44" s="55" t="s">
        <v>625</v>
      </c>
      <c r="K44" s="55" t="s">
        <v>625</v>
      </c>
      <c r="L44" s="55" t="s">
        <v>625</v>
      </c>
      <c r="M44" s="55" t="s">
        <v>607</v>
      </c>
      <c r="N44" s="55" t="s">
        <v>609</v>
      </c>
      <c r="O44" s="55" t="s">
        <v>609</v>
      </c>
      <c r="P44" s="55" t="s">
        <v>607</v>
      </c>
      <c r="Q44" s="55" t="s">
        <v>609</v>
      </c>
      <c r="R44" s="55" t="s">
        <v>626</v>
      </c>
      <c r="S44" s="55" t="s">
        <v>648</v>
      </c>
      <c r="T44" s="55" t="s">
        <v>625</v>
      </c>
      <c r="U44" s="55" t="s">
        <v>568</v>
      </c>
      <c r="V44" s="55" t="s">
        <v>570</v>
      </c>
      <c r="W44" s="55" t="s">
        <v>680</v>
      </c>
      <c r="X44" s="55" t="s">
        <v>677</v>
      </c>
      <c r="Y44" s="55" t="s">
        <v>678</v>
      </c>
      <c r="Z44" s="55" t="s">
        <v>597</v>
      </c>
      <c r="AA44" s="55" t="s">
        <v>618</v>
      </c>
      <c r="AB44" s="55" t="s">
        <v>676</v>
      </c>
      <c r="AC44" s="55" t="s">
        <v>676</v>
      </c>
      <c r="AD44" s="55" t="s">
        <v>676</v>
      </c>
      <c r="AE44" s="55" t="s">
        <v>598</v>
      </c>
      <c r="AF44" s="55" t="s">
        <v>619</v>
      </c>
      <c r="AG44" s="55" t="s">
        <v>598</v>
      </c>
      <c r="AH44" s="55" t="s">
        <v>717</v>
      </c>
      <c r="AI44" s="55" t="s">
        <v>618</v>
      </c>
      <c r="AJ44" s="55" t="s">
        <v>618</v>
      </c>
      <c r="AK44" s="55" t="s">
        <v>598</v>
      </c>
      <c r="AL44" s="55" t="s">
        <v>618</v>
      </c>
      <c r="AM44" s="55" t="s">
        <v>619</v>
      </c>
      <c r="AN44" s="55" t="s">
        <v>598</v>
      </c>
      <c r="AO44" s="55" t="s">
        <v>598</v>
      </c>
      <c r="AP44" s="55" t="s">
        <v>308</v>
      </c>
      <c r="AQ44" s="55" t="s">
        <v>657</v>
      </c>
      <c r="AR44" s="55" t="s">
        <v>621</v>
      </c>
      <c r="AS44" s="55" t="s">
        <v>437</v>
      </c>
      <c r="AT44" s="55" t="s">
        <v>742</v>
      </c>
      <c r="AU44" s="55" t="s">
        <v>571</v>
      </c>
      <c r="AV44" s="55" t="s">
        <v>569</v>
      </c>
      <c r="AW44" s="55" t="s">
        <v>671</v>
      </c>
      <c r="AX44" s="55" t="s">
        <v>650</v>
      </c>
      <c r="AY44" s="55" t="s">
        <v>645</v>
      </c>
      <c r="AZ44" s="55" t="s">
        <v>573</v>
      </c>
      <c r="BA44" s="55" t="s">
        <v>590</v>
      </c>
      <c r="BB44" s="55" t="s">
        <v>644</v>
      </c>
      <c r="BC44" s="55" t="s">
        <v>655</v>
      </c>
      <c r="BD44" s="107" t="s">
        <v>662</v>
      </c>
    </row>
    <row r="45" spans="1:56" x14ac:dyDescent="0.3">
      <c r="A45" s="105" t="s">
        <v>256</v>
      </c>
      <c r="B45" s="106" t="s">
        <v>606</v>
      </c>
      <c r="C45" s="55" t="s">
        <v>609</v>
      </c>
      <c r="D45" s="55" t="s">
        <v>609</v>
      </c>
      <c r="E45" s="55" t="s">
        <v>625</v>
      </c>
      <c r="F45" s="55" t="s">
        <v>609</v>
      </c>
      <c r="G45" s="55" t="s">
        <v>626</v>
      </c>
      <c r="H45" s="55" t="s">
        <v>609</v>
      </c>
      <c r="I45" s="55" t="s">
        <v>609</v>
      </c>
      <c r="J45" s="55" t="s">
        <v>609</v>
      </c>
      <c r="K45" s="55" t="s">
        <v>609</v>
      </c>
      <c r="L45" s="55" t="s">
        <v>609</v>
      </c>
      <c r="M45" s="55" t="s">
        <v>606</v>
      </c>
      <c r="N45" s="55" t="s">
        <v>648</v>
      </c>
      <c r="O45" s="55" t="s">
        <v>648</v>
      </c>
      <c r="P45" s="55" t="s">
        <v>606</v>
      </c>
      <c r="Q45" s="55" t="s">
        <v>648</v>
      </c>
      <c r="R45" s="55" t="s">
        <v>468</v>
      </c>
      <c r="S45" s="55" t="s">
        <v>468</v>
      </c>
      <c r="T45" s="55" t="s">
        <v>609</v>
      </c>
      <c r="U45" s="55" t="s">
        <v>566</v>
      </c>
      <c r="V45" s="55" t="s">
        <v>571</v>
      </c>
      <c r="W45" s="55" t="s">
        <v>680</v>
      </c>
      <c r="X45" s="55" t="s">
        <v>677</v>
      </c>
      <c r="Y45" s="55" t="s">
        <v>679</v>
      </c>
      <c r="Z45" s="55" t="s">
        <v>618</v>
      </c>
      <c r="AA45" s="55" t="s">
        <v>598</v>
      </c>
      <c r="AB45" s="55" t="s">
        <v>676</v>
      </c>
      <c r="AC45" s="55" t="s">
        <v>676</v>
      </c>
      <c r="AD45" s="55" t="s">
        <v>676</v>
      </c>
      <c r="AE45" s="55" t="s">
        <v>619</v>
      </c>
      <c r="AF45" s="55" t="s">
        <v>596</v>
      </c>
      <c r="AG45" s="55" t="s">
        <v>619</v>
      </c>
      <c r="AH45" s="55" t="s">
        <v>620</v>
      </c>
      <c r="AI45" s="55" t="s">
        <v>598</v>
      </c>
      <c r="AJ45" s="55" t="s">
        <v>598</v>
      </c>
      <c r="AK45" s="55" t="s">
        <v>619</v>
      </c>
      <c r="AL45" s="55" t="s">
        <v>598</v>
      </c>
      <c r="AM45" s="55" t="s">
        <v>657</v>
      </c>
      <c r="AN45" s="55" t="s">
        <v>598</v>
      </c>
      <c r="AO45" s="55" t="s">
        <v>619</v>
      </c>
      <c r="AP45" s="55" t="s">
        <v>657</v>
      </c>
      <c r="AQ45" s="55" t="s">
        <v>308</v>
      </c>
      <c r="AR45" s="55" t="s">
        <v>621</v>
      </c>
      <c r="AS45" s="55" t="s">
        <v>437</v>
      </c>
      <c r="AT45" s="55" t="s">
        <v>743</v>
      </c>
      <c r="AU45" s="55" t="s">
        <v>579</v>
      </c>
      <c r="AV45" s="55" t="s">
        <v>571</v>
      </c>
      <c r="AW45" s="55" t="s">
        <v>670</v>
      </c>
      <c r="AX45" s="55" t="s">
        <v>545</v>
      </c>
      <c r="AY45" s="55" t="s">
        <v>655</v>
      </c>
      <c r="AZ45" s="55" t="s">
        <v>573</v>
      </c>
      <c r="BA45" s="55" t="s">
        <v>644</v>
      </c>
      <c r="BB45" s="55" t="s">
        <v>643</v>
      </c>
      <c r="BC45" s="55" t="s">
        <v>651</v>
      </c>
      <c r="BD45" s="107" t="s">
        <v>662</v>
      </c>
    </row>
    <row r="46" spans="1:56" x14ac:dyDescent="0.3">
      <c r="A46" s="105" t="s">
        <v>254</v>
      </c>
      <c r="B46" s="106" t="s">
        <v>609</v>
      </c>
      <c r="C46" s="55" t="s">
        <v>626</v>
      </c>
      <c r="D46" s="55" t="s">
        <v>626</v>
      </c>
      <c r="E46" s="55" t="s">
        <v>606</v>
      </c>
      <c r="F46" s="55" t="s">
        <v>626</v>
      </c>
      <c r="G46" s="55" t="s">
        <v>648</v>
      </c>
      <c r="H46" s="55" t="s">
        <v>626</v>
      </c>
      <c r="I46" s="55" t="s">
        <v>626</v>
      </c>
      <c r="J46" s="55" t="s">
        <v>626</v>
      </c>
      <c r="K46" s="55" t="s">
        <v>609</v>
      </c>
      <c r="L46" s="55" t="s">
        <v>626</v>
      </c>
      <c r="M46" s="55" t="s">
        <v>609</v>
      </c>
      <c r="N46" s="55" t="s">
        <v>568</v>
      </c>
      <c r="O46" s="55" t="s">
        <v>568</v>
      </c>
      <c r="P46" s="55" t="s">
        <v>609</v>
      </c>
      <c r="Q46" s="55" t="s">
        <v>626</v>
      </c>
      <c r="R46" s="55" t="s">
        <v>566</v>
      </c>
      <c r="S46" s="55" t="s">
        <v>566</v>
      </c>
      <c r="T46" s="55" t="s">
        <v>626</v>
      </c>
      <c r="U46" s="55" t="s">
        <v>567</v>
      </c>
      <c r="V46" s="55" t="s">
        <v>582</v>
      </c>
      <c r="W46" s="55" t="s">
        <v>317</v>
      </c>
      <c r="X46" s="55" t="s">
        <v>691</v>
      </c>
      <c r="Y46" s="55" t="s">
        <v>437</v>
      </c>
      <c r="Z46" s="55" t="s">
        <v>599</v>
      </c>
      <c r="AA46" s="55" t="s">
        <v>620</v>
      </c>
      <c r="AB46" s="55" t="s">
        <v>647</v>
      </c>
      <c r="AC46" s="55" t="s">
        <v>691</v>
      </c>
      <c r="AD46" s="55" t="s">
        <v>647</v>
      </c>
      <c r="AE46" s="55" t="s">
        <v>600</v>
      </c>
      <c r="AF46" s="55" t="s">
        <v>620</v>
      </c>
      <c r="AG46" s="55" t="s">
        <v>600</v>
      </c>
      <c r="AH46" s="55" t="s">
        <v>317</v>
      </c>
      <c r="AI46" s="55" t="s">
        <v>620</v>
      </c>
      <c r="AJ46" s="55" t="s">
        <v>620</v>
      </c>
      <c r="AK46" s="55" t="s">
        <v>600</v>
      </c>
      <c r="AL46" s="55" t="s">
        <v>620</v>
      </c>
      <c r="AM46" s="55" t="s">
        <v>621</v>
      </c>
      <c r="AN46" s="55" t="s">
        <v>599</v>
      </c>
      <c r="AO46" s="55" t="s">
        <v>600</v>
      </c>
      <c r="AP46" s="55" t="s">
        <v>621</v>
      </c>
      <c r="AQ46" s="55" t="s">
        <v>621</v>
      </c>
      <c r="AR46" s="55" t="s">
        <v>308</v>
      </c>
      <c r="AS46" s="55" t="s">
        <v>621</v>
      </c>
      <c r="AT46" s="55" t="s">
        <v>748</v>
      </c>
      <c r="AU46" s="55" t="s">
        <v>579</v>
      </c>
      <c r="AV46" s="55" t="s">
        <v>397</v>
      </c>
      <c r="AW46" s="55" t="s">
        <v>745</v>
      </c>
      <c r="AX46" s="55" t="s">
        <v>663</v>
      </c>
      <c r="AY46" s="55" t="s">
        <v>590</v>
      </c>
      <c r="AZ46" s="55" t="s">
        <v>643</v>
      </c>
      <c r="BA46" s="55" t="s">
        <v>644</v>
      </c>
      <c r="BB46" s="55" t="s">
        <v>643</v>
      </c>
      <c r="BC46" s="55" t="s">
        <v>590</v>
      </c>
      <c r="BD46" s="107" t="s">
        <v>669</v>
      </c>
    </row>
    <row r="47" spans="1:56" x14ac:dyDescent="0.3">
      <c r="A47" s="105" t="s">
        <v>252</v>
      </c>
      <c r="B47" s="106" t="s">
        <v>609</v>
      </c>
      <c r="C47" s="55" t="s">
        <v>606</v>
      </c>
      <c r="D47" s="55" t="s">
        <v>626</v>
      </c>
      <c r="E47" s="55" t="s">
        <v>606</v>
      </c>
      <c r="F47" s="55" t="s">
        <v>626</v>
      </c>
      <c r="G47" s="55" t="s">
        <v>648</v>
      </c>
      <c r="H47" s="55" t="s">
        <v>626</v>
      </c>
      <c r="I47" s="55" t="s">
        <v>626</v>
      </c>
      <c r="J47" s="55" t="s">
        <v>626</v>
      </c>
      <c r="K47" s="55" t="s">
        <v>609</v>
      </c>
      <c r="L47" s="55" t="s">
        <v>626</v>
      </c>
      <c r="M47" s="55" t="s">
        <v>609</v>
      </c>
      <c r="N47" s="55" t="s">
        <v>568</v>
      </c>
      <c r="O47" s="55" t="s">
        <v>568</v>
      </c>
      <c r="P47" s="55" t="s">
        <v>609</v>
      </c>
      <c r="Q47" s="55" t="s">
        <v>648</v>
      </c>
      <c r="R47" s="55" t="s">
        <v>566</v>
      </c>
      <c r="S47" s="55" t="s">
        <v>468</v>
      </c>
      <c r="T47" s="55" t="s">
        <v>626</v>
      </c>
      <c r="U47" s="55" t="s">
        <v>468</v>
      </c>
      <c r="V47" s="55" t="s">
        <v>571</v>
      </c>
      <c r="W47" s="55" t="s">
        <v>679</v>
      </c>
      <c r="X47" s="55" t="s">
        <v>621</v>
      </c>
      <c r="Y47" s="55" t="s">
        <v>740</v>
      </c>
      <c r="Z47" s="55" t="s">
        <v>690</v>
      </c>
      <c r="AA47" s="55" t="s">
        <v>713</v>
      </c>
      <c r="AB47" s="55" t="s">
        <v>596</v>
      </c>
      <c r="AC47" s="55" t="s">
        <v>618</v>
      </c>
      <c r="AD47" s="55" t="s">
        <v>618</v>
      </c>
      <c r="AE47" s="55" t="s">
        <v>680</v>
      </c>
      <c r="AF47" s="55" t="s">
        <v>713</v>
      </c>
      <c r="AG47" s="55" t="s">
        <v>690</v>
      </c>
      <c r="AH47" s="55" t="s">
        <v>740</v>
      </c>
      <c r="AI47" s="55" t="s">
        <v>713</v>
      </c>
      <c r="AJ47" s="55" t="s">
        <v>713</v>
      </c>
      <c r="AK47" s="55" t="s">
        <v>690</v>
      </c>
      <c r="AL47" s="55" t="s">
        <v>744</v>
      </c>
      <c r="AM47" s="55" t="s">
        <v>744</v>
      </c>
      <c r="AN47" s="55" t="s">
        <v>690</v>
      </c>
      <c r="AO47" s="55" t="s">
        <v>690</v>
      </c>
      <c r="AP47" s="55" t="s">
        <v>437</v>
      </c>
      <c r="AQ47" s="55" t="s">
        <v>437</v>
      </c>
      <c r="AR47" s="55" t="s">
        <v>621</v>
      </c>
      <c r="AS47" s="55" t="s">
        <v>308</v>
      </c>
      <c r="AT47" s="55" t="s">
        <v>764</v>
      </c>
      <c r="AU47" s="55" t="s">
        <v>582</v>
      </c>
      <c r="AV47" s="55" t="s">
        <v>655</v>
      </c>
      <c r="AW47" s="55" t="s">
        <v>747</v>
      </c>
      <c r="AX47" s="55" t="s">
        <v>668</v>
      </c>
      <c r="AY47" s="55" t="s">
        <v>651</v>
      </c>
      <c r="AZ47" s="55" t="s">
        <v>545</v>
      </c>
      <c r="BA47" s="55" t="s">
        <v>643</v>
      </c>
      <c r="BB47" s="55" t="s">
        <v>651</v>
      </c>
      <c r="BC47" s="55" t="s">
        <v>590</v>
      </c>
      <c r="BD47" s="107" t="s">
        <v>669</v>
      </c>
    </row>
    <row r="48" spans="1:56" x14ac:dyDescent="0.3">
      <c r="A48" s="105" t="s">
        <v>264</v>
      </c>
      <c r="B48" s="106" t="s">
        <v>612</v>
      </c>
      <c r="C48" s="55" t="s">
        <v>629</v>
      </c>
      <c r="D48" s="55" t="s">
        <v>629</v>
      </c>
      <c r="E48" s="55" t="s">
        <v>612</v>
      </c>
      <c r="F48" s="55" t="s">
        <v>612</v>
      </c>
      <c r="G48" s="55" t="s">
        <v>612</v>
      </c>
      <c r="H48" s="55" t="s">
        <v>612</v>
      </c>
      <c r="I48" s="55" t="s">
        <v>653</v>
      </c>
      <c r="J48" s="55" t="s">
        <v>653</v>
      </c>
      <c r="K48" s="55" t="s">
        <v>612</v>
      </c>
      <c r="L48" s="55" t="s">
        <v>612</v>
      </c>
      <c r="M48" s="55" t="s">
        <v>612</v>
      </c>
      <c r="N48" s="55" t="s">
        <v>612</v>
      </c>
      <c r="O48" s="55" t="s">
        <v>660</v>
      </c>
      <c r="P48" s="55" t="s">
        <v>653</v>
      </c>
      <c r="Q48" s="55" t="s">
        <v>660</v>
      </c>
      <c r="R48" s="55" t="s">
        <v>660</v>
      </c>
      <c r="S48" s="55" t="s">
        <v>665</v>
      </c>
      <c r="T48" s="55" t="s">
        <v>653</v>
      </c>
      <c r="U48" s="55" t="s">
        <v>667</v>
      </c>
      <c r="V48" s="55" t="s">
        <v>484</v>
      </c>
      <c r="W48" s="55" t="s">
        <v>684</v>
      </c>
      <c r="X48" s="55" t="s">
        <v>696</v>
      </c>
      <c r="Y48" s="55" t="s">
        <v>373</v>
      </c>
      <c r="Z48" s="55" t="s">
        <v>703</v>
      </c>
      <c r="AA48" s="55" t="s">
        <v>703</v>
      </c>
      <c r="AB48" s="55" t="s">
        <v>749</v>
      </c>
      <c r="AC48" s="55" t="s">
        <v>761</v>
      </c>
      <c r="AD48" s="55" t="s">
        <v>753</v>
      </c>
      <c r="AE48" s="55" t="s">
        <v>719</v>
      </c>
      <c r="AF48" s="55" t="s">
        <v>725</v>
      </c>
      <c r="AG48" s="55" t="s">
        <v>719</v>
      </c>
      <c r="AH48" s="55" t="s">
        <v>741</v>
      </c>
      <c r="AI48" s="55" t="s">
        <v>742</v>
      </c>
      <c r="AJ48" s="55" t="s">
        <v>743</v>
      </c>
      <c r="AK48" s="55" t="s">
        <v>743</v>
      </c>
      <c r="AL48" s="55" t="s">
        <v>743</v>
      </c>
      <c r="AM48" s="55" t="s">
        <v>746</v>
      </c>
      <c r="AN48" s="55" t="s">
        <v>742</v>
      </c>
      <c r="AO48" s="55" t="s">
        <v>746</v>
      </c>
      <c r="AP48" s="55" t="s">
        <v>742</v>
      </c>
      <c r="AQ48" s="55" t="s">
        <v>743</v>
      </c>
      <c r="AR48" s="55" t="s">
        <v>748</v>
      </c>
      <c r="AS48" s="55" t="s">
        <v>764</v>
      </c>
      <c r="AT48" s="55" t="s">
        <v>308</v>
      </c>
      <c r="AU48" s="55" t="s">
        <v>584</v>
      </c>
      <c r="AV48" s="55" t="s">
        <v>768</v>
      </c>
      <c r="AW48" s="55" t="s">
        <v>769</v>
      </c>
      <c r="AX48" s="55" t="s">
        <v>770</v>
      </c>
      <c r="AY48" s="55" t="s">
        <v>771</v>
      </c>
      <c r="AZ48" s="55" t="s">
        <v>772</v>
      </c>
      <c r="BA48" s="55" t="s">
        <v>773</v>
      </c>
      <c r="BB48" s="55" t="s">
        <v>772</v>
      </c>
      <c r="BC48" s="55" t="s">
        <v>770</v>
      </c>
      <c r="BD48" s="107" t="s">
        <v>774</v>
      </c>
    </row>
    <row r="49" spans="1:56" x14ac:dyDescent="0.3">
      <c r="A49" s="105" t="s">
        <v>487</v>
      </c>
      <c r="B49" s="106" t="s">
        <v>564</v>
      </c>
      <c r="C49" s="55" t="s">
        <v>565</v>
      </c>
      <c r="D49" s="55" t="s">
        <v>565</v>
      </c>
      <c r="E49" s="55" t="s">
        <v>468</v>
      </c>
      <c r="F49" s="55" t="s">
        <v>566</v>
      </c>
      <c r="G49" s="55" t="s">
        <v>567</v>
      </c>
      <c r="H49" s="55" t="s">
        <v>468</v>
      </c>
      <c r="I49" s="55" t="s">
        <v>568</v>
      </c>
      <c r="J49" s="55" t="s">
        <v>566</v>
      </c>
      <c r="K49" s="55" t="s">
        <v>566</v>
      </c>
      <c r="L49" s="55" t="s">
        <v>566</v>
      </c>
      <c r="M49" s="55" t="s">
        <v>468</v>
      </c>
      <c r="N49" s="55" t="s">
        <v>569</v>
      </c>
      <c r="O49" s="55" t="s">
        <v>569</v>
      </c>
      <c r="P49" s="55" t="s">
        <v>468</v>
      </c>
      <c r="Q49" s="55" t="s">
        <v>569</v>
      </c>
      <c r="R49" s="55" t="s">
        <v>570</v>
      </c>
      <c r="S49" s="55" t="s">
        <v>571</v>
      </c>
      <c r="T49" s="55" t="s">
        <v>567</v>
      </c>
      <c r="U49" s="55" t="s">
        <v>572</v>
      </c>
      <c r="V49" s="55" t="s">
        <v>573</v>
      </c>
      <c r="W49" s="55" t="s">
        <v>468</v>
      </c>
      <c r="X49" s="55" t="s">
        <v>468</v>
      </c>
      <c r="Y49" s="55" t="s">
        <v>583</v>
      </c>
      <c r="Z49" s="55" t="s">
        <v>574</v>
      </c>
      <c r="AA49" s="55" t="s">
        <v>575</v>
      </c>
      <c r="AB49" s="55" t="s">
        <v>580</v>
      </c>
      <c r="AC49" s="55" t="s">
        <v>581</v>
      </c>
      <c r="AD49" s="55" t="s">
        <v>580</v>
      </c>
      <c r="AE49" s="55" t="s">
        <v>576</v>
      </c>
      <c r="AF49" s="55" t="s">
        <v>362</v>
      </c>
      <c r="AG49" s="55" t="s">
        <v>577</v>
      </c>
      <c r="AH49" s="55" t="s">
        <v>578</v>
      </c>
      <c r="AI49" s="55" t="s">
        <v>570</v>
      </c>
      <c r="AJ49" s="55" t="s">
        <v>570</v>
      </c>
      <c r="AK49" s="55" t="s">
        <v>570</v>
      </c>
      <c r="AL49" s="55" t="s">
        <v>569</v>
      </c>
      <c r="AM49" s="55" t="s">
        <v>569</v>
      </c>
      <c r="AN49" s="55" t="s">
        <v>569</v>
      </c>
      <c r="AO49" s="55" t="s">
        <v>571</v>
      </c>
      <c r="AP49" s="55" t="s">
        <v>571</v>
      </c>
      <c r="AQ49" s="55" t="s">
        <v>579</v>
      </c>
      <c r="AR49" s="55" t="s">
        <v>579</v>
      </c>
      <c r="AS49" s="55" t="s">
        <v>582</v>
      </c>
      <c r="AT49" s="55" t="s">
        <v>584</v>
      </c>
      <c r="AU49" s="55" t="s">
        <v>308</v>
      </c>
      <c r="AV49" s="55" t="s">
        <v>585</v>
      </c>
      <c r="AW49" s="55" t="s">
        <v>586</v>
      </c>
      <c r="AX49" s="55" t="s">
        <v>587</v>
      </c>
      <c r="AY49" s="55" t="s">
        <v>588</v>
      </c>
      <c r="AZ49" s="55" t="s">
        <v>357</v>
      </c>
      <c r="BA49" s="55" t="s">
        <v>589</v>
      </c>
      <c r="BB49" s="55" t="s">
        <v>590</v>
      </c>
      <c r="BC49" s="55" t="s">
        <v>591</v>
      </c>
      <c r="BD49" s="107" t="s">
        <v>592</v>
      </c>
    </row>
    <row r="50" spans="1:56" x14ac:dyDescent="0.3">
      <c r="A50" s="105" t="s">
        <v>775</v>
      </c>
      <c r="B50" s="106" t="s">
        <v>574</v>
      </c>
      <c r="C50" s="55" t="s">
        <v>575</v>
      </c>
      <c r="D50" s="55" t="s">
        <v>575</v>
      </c>
      <c r="E50" s="55" t="s">
        <v>575</v>
      </c>
      <c r="F50" s="55" t="s">
        <v>468</v>
      </c>
      <c r="G50" s="55" t="s">
        <v>566</v>
      </c>
      <c r="H50" s="55" t="s">
        <v>567</v>
      </c>
      <c r="I50" s="55" t="s">
        <v>567</v>
      </c>
      <c r="J50" s="55" t="s">
        <v>567</v>
      </c>
      <c r="K50" s="55" t="s">
        <v>567</v>
      </c>
      <c r="L50" s="55" t="s">
        <v>567</v>
      </c>
      <c r="M50" s="55" t="s">
        <v>568</v>
      </c>
      <c r="N50" s="55" t="s">
        <v>567</v>
      </c>
      <c r="O50" s="55" t="s">
        <v>570</v>
      </c>
      <c r="P50" s="55" t="s">
        <v>468</v>
      </c>
      <c r="Q50" s="55" t="s">
        <v>567</v>
      </c>
      <c r="R50" s="55" t="s">
        <v>570</v>
      </c>
      <c r="S50" s="55" t="s">
        <v>572</v>
      </c>
      <c r="T50" s="55" t="s">
        <v>649</v>
      </c>
      <c r="U50" s="55" t="s">
        <v>645</v>
      </c>
      <c r="V50" s="55" t="s">
        <v>650</v>
      </c>
      <c r="W50" s="55" t="s">
        <v>585</v>
      </c>
      <c r="X50" s="55" t="s">
        <v>426</v>
      </c>
      <c r="Y50" s="55" t="s">
        <v>426</v>
      </c>
      <c r="Z50" s="55" t="s">
        <v>704</v>
      </c>
      <c r="AA50" s="55" t="s">
        <v>714</v>
      </c>
      <c r="AB50" s="55" t="s">
        <v>325</v>
      </c>
      <c r="AC50" s="55" t="s">
        <v>762</v>
      </c>
      <c r="AD50" s="55" t="s">
        <v>754</v>
      </c>
      <c r="AE50" s="55" t="s">
        <v>720</v>
      </c>
      <c r="AF50" s="55" t="s">
        <v>720</v>
      </c>
      <c r="AG50" s="55" t="s">
        <v>704</v>
      </c>
      <c r="AH50" s="55" t="s">
        <v>571</v>
      </c>
      <c r="AI50" s="55" t="s">
        <v>569</v>
      </c>
      <c r="AJ50" s="55" t="s">
        <v>570</v>
      </c>
      <c r="AK50" s="55" t="s">
        <v>570</v>
      </c>
      <c r="AL50" s="55" t="s">
        <v>569</v>
      </c>
      <c r="AM50" s="55" t="s">
        <v>570</v>
      </c>
      <c r="AN50" s="55" t="s">
        <v>569</v>
      </c>
      <c r="AO50" s="55" t="s">
        <v>571</v>
      </c>
      <c r="AP50" s="55" t="s">
        <v>569</v>
      </c>
      <c r="AQ50" s="55" t="s">
        <v>571</v>
      </c>
      <c r="AR50" s="55" t="s">
        <v>397</v>
      </c>
      <c r="AS50" s="55" t="s">
        <v>655</v>
      </c>
      <c r="AT50" s="55" t="s">
        <v>768</v>
      </c>
      <c r="AU50" s="55" t="s">
        <v>585</v>
      </c>
      <c r="AV50" s="55" t="s">
        <v>308</v>
      </c>
      <c r="AW50" s="55" t="s">
        <v>745</v>
      </c>
      <c r="AX50" s="55" t="s">
        <v>325</v>
      </c>
      <c r="AY50" s="55" t="s">
        <v>714</v>
      </c>
      <c r="AZ50" s="55" t="s">
        <v>426</v>
      </c>
      <c r="BA50" s="55" t="s">
        <v>776</v>
      </c>
      <c r="BB50" s="55" t="s">
        <v>484</v>
      </c>
      <c r="BC50" s="55" t="s">
        <v>484</v>
      </c>
      <c r="BD50" s="107" t="s">
        <v>777</v>
      </c>
    </row>
    <row r="51" spans="1:56" x14ac:dyDescent="0.3">
      <c r="A51" s="105" t="s">
        <v>778</v>
      </c>
      <c r="B51" s="106" t="s">
        <v>613</v>
      </c>
      <c r="C51" s="55" t="s">
        <v>638</v>
      </c>
      <c r="D51" s="55" t="s">
        <v>630</v>
      </c>
      <c r="E51" s="55" t="s">
        <v>638</v>
      </c>
      <c r="F51" s="55" t="s">
        <v>545</v>
      </c>
      <c r="G51" s="55" t="s">
        <v>613</v>
      </c>
      <c r="H51" s="55" t="s">
        <v>613</v>
      </c>
      <c r="I51" s="55" t="s">
        <v>613</v>
      </c>
      <c r="J51" s="55" t="s">
        <v>329</v>
      </c>
      <c r="K51" s="55" t="s">
        <v>613</v>
      </c>
      <c r="L51" s="55" t="s">
        <v>329</v>
      </c>
      <c r="M51" s="55" t="s">
        <v>545</v>
      </c>
      <c r="N51" s="55" t="s">
        <v>613</v>
      </c>
      <c r="O51" s="55" t="s">
        <v>654</v>
      </c>
      <c r="P51" s="55" t="s">
        <v>329</v>
      </c>
      <c r="Q51" s="55" t="s">
        <v>661</v>
      </c>
      <c r="R51" s="55" t="s">
        <v>661</v>
      </c>
      <c r="S51" s="55" t="s">
        <v>329</v>
      </c>
      <c r="T51" s="55" t="s">
        <v>613</v>
      </c>
      <c r="U51" s="55" t="s">
        <v>661</v>
      </c>
      <c r="V51" s="55" t="s">
        <v>662</v>
      </c>
      <c r="W51" s="55" t="s">
        <v>685</v>
      </c>
      <c r="X51" s="55" t="s">
        <v>697</v>
      </c>
      <c r="Y51" s="55" t="s">
        <v>685</v>
      </c>
      <c r="Z51" s="55" t="s">
        <v>705</v>
      </c>
      <c r="AA51" s="55" t="s">
        <v>685</v>
      </c>
      <c r="AB51" s="55" t="s">
        <v>685</v>
      </c>
      <c r="AC51" s="55" t="s">
        <v>755</v>
      </c>
      <c r="AD51" s="55" t="s">
        <v>755</v>
      </c>
      <c r="AE51" s="55" t="s">
        <v>721</v>
      </c>
      <c r="AF51" s="55" t="s">
        <v>726</v>
      </c>
      <c r="AG51" s="55" t="s">
        <v>732</v>
      </c>
      <c r="AH51" s="55" t="s">
        <v>671</v>
      </c>
      <c r="AI51" s="55" t="s">
        <v>671</v>
      </c>
      <c r="AJ51" s="55" t="s">
        <v>671</v>
      </c>
      <c r="AK51" s="55" t="s">
        <v>745</v>
      </c>
      <c r="AL51" s="55" t="s">
        <v>668</v>
      </c>
      <c r="AM51" s="55" t="s">
        <v>668</v>
      </c>
      <c r="AN51" s="55" t="s">
        <v>745</v>
      </c>
      <c r="AO51" s="55" t="s">
        <v>747</v>
      </c>
      <c r="AP51" s="55" t="s">
        <v>671</v>
      </c>
      <c r="AQ51" s="55" t="s">
        <v>670</v>
      </c>
      <c r="AR51" s="55" t="s">
        <v>745</v>
      </c>
      <c r="AS51" s="55" t="s">
        <v>747</v>
      </c>
      <c r="AT51" s="55" t="s">
        <v>769</v>
      </c>
      <c r="AU51" s="55" t="s">
        <v>586</v>
      </c>
      <c r="AV51" s="55" t="s">
        <v>745</v>
      </c>
      <c r="AW51" s="55" t="s">
        <v>308</v>
      </c>
      <c r="AX51" s="55" t="s">
        <v>779</v>
      </c>
      <c r="AY51" s="55" t="s">
        <v>780</v>
      </c>
      <c r="AZ51" s="55" t="s">
        <v>587</v>
      </c>
      <c r="BA51" s="55" t="s">
        <v>488</v>
      </c>
      <c r="BB51" s="55" t="s">
        <v>781</v>
      </c>
      <c r="BC51" s="55" t="s">
        <v>726</v>
      </c>
      <c r="BD51" s="107" t="s">
        <v>782</v>
      </c>
    </row>
    <row r="52" spans="1:56" x14ac:dyDescent="0.3">
      <c r="A52" s="105" t="s">
        <v>510</v>
      </c>
      <c r="B52" s="106" t="s">
        <v>614</v>
      </c>
      <c r="C52" s="55" t="s">
        <v>641</v>
      </c>
      <c r="D52" s="55" t="s">
        <v>631</v>
      </c>
      <c r="E52" s="55" t="s">
        <v>631</v>
      </c>
      <c r="F52" s="55" t="s">
        <v>613</v>
      </c>
      <c r="G52" s="55" t="s">
        <v>329</v>
      </c>
      <c r="H52" s="55" t="s">
        <v>329</v>
      </c>
      <c r="I52" s="55" t="s">
        <v>654</v>
      </c>
      <c r="J52" s="55" t="s">
        <v>654</v>
      </c>
      <c r="K52" s="55" t="s">
        <v>654</v>
      </c>
      <c r="L52" s="55" t="s">
        <v>654</v>
      </c>
      <c r="M52" s="55" t="s">
        <v>545</v>
      </c>
      <c r="N52" s="55" t="s">
        <v>654</v>
      </c>
      <c r="O52" s="55" t="s">
        <v>661</v>
      </c>
      <c r="P52" s="55" t="s">
        <v>329</v>
      </c>
      <c r="Q52" s="55" t="s">
        <v>663</v>
      </c>
      <c r="R52" s="55" t="s">
        <v>663</v>
      </c>
      <c r="S52" s="55" t="s">
        <v>663</v>
      </c>
      <c r="T52" s="55" t="s">
        <v>654</v>
      </c>
      <c r="U52" s="55" t="s">
        <v>668</v>
      </c>
      <c r="V52" s="55" t="s">
        <v>670</v>
      </c>
      <c r="W52" s="55" t="s">
        <v>614</v>
      </c>
      <c r="X52" s="55" t="s">
        <v>630</v>
      </c>
      <c r="Y52" s="55" t="s">
        <v>638</v>
      </c>
      <c r="Z52" s="55" t="s">
        <v>706</v>
      </c>
      <c r="AA52" s="55" t="s">
        <v>613</v>
      </c>
      <c r="AB52" s="55" t="s">
        <v>685</v>
      </c>
      <c r="AC52" s="55" t="s">
        <v>756</v>
      </c>
      <c r="AD52" s="55" t="s">
        <v>756</v>
      </c>
      <c r="AE52" s="55" t="s">
        <v>722</v>
      </c>
      <c r="AF52" s="55" t="s">
        <v>727</v>
      </c>
      <c r="AG52" s="55" t="s">
        <v>733</v>
      </c>
      <c r="AH52" s="55" t="s">
        <v>643</v>
      </c>
      <c r="AI52" s="55" t="s">
        <v>650</v>
      </c>
      <c r="AJ52" s="55" t="s">
        <v>650</v>
      </c>
      <c r="AK52" s="55" t="s">
        <v>643</v>
      </c>
      <c r="AL52" s="55" t="s">
        <v>573</v>
      </c>
      <c r="AM52" s="55" t="s">
        <v>643</v>
      </c>
      <c r="AN52" s="55" t="s">
        <v>643</v>
      </c>
      <c r="AO52" s="55" t="s">
        <v>364</v>
      </c>
      <c r="AP52" s="55" t="s">
        <v>650</v>
      </c>
      <c r="AQ52" s="55" t="s">
        <v>545</v>
      </c>
      <c r="AR52" s="55" t="s">
        <v>663</v>
      </c>
      <c r="AS52" s="55" t="s">
        <v>668</v>
      </c>
      <c r="AT52" s="55" t="s">
        <v>770</v>
      </c>
      <c r="AU52" s="55" t="s">
        <v>587</v>
      </c>
      <c r="AV52" s="55" t="s">
        <v>325</v>
      </c>
      <c r="AW52" s="55" t="s">
        <v>779</v>
      </c>
      <c r="AX52" s="55" t="s">
        <v>308</v>
      </c>
      <c r="AY52" s="55" t="s">
        <v>783</v>
      </c>
      <c r="AZ52" s="55" t="s">
        <v>784</v>
      </c>
      <c r="BA52" s="55" t="s">
        <v>785</v>
      </c>
      <c r="BB52" s="55" t="s">
        <v>786</v>
      </c>
      <c r="BC52" s="55" t="s">
        <v>787</v>
      </c>
      <c r="BD52" s="107" t="s">
        <v>777</v>
      </c>
    </row>
    <row r="53" spans="1:56" x14ac:dyDescent="0.3">
      <c r="A53" s="105" t="s">
        <v>788</v>
      </c>
      <c r="B53" s="106" t="s">
        <v>580</v>
      </c>
      <c r="C53" s="55" t="s">
        <v>632</v>
      </c>
      <c r="D53" s="55" t="s">
        <v>632</v>
      </c>
      <c r="E53" s="55" t="s">
        <v>632</v>
      </c>
      <c r="F53" s="55" t="s">
        <v>579</v>
      </c>
      <c r="G53" s="55" t="s">
        <v>649</v>
      </c>
      <c r="H53" s="55" t="s">
        <v>582</v>
      </c>
      <c r="I53" s="55" t="s">
        <v>582</v>
      </c>
      <c r="J53" s="55" t="s">
        <v>582</v>
      </c>
      <c r="K53" s="55" t="s">
        <v>649</v>
      </c>
      <c r="L53" s="55" t="s">
        <v>582</v>
      </c>
      <c r="M53" s="55" t="s">
        <v>571</v>
      </c>
      <c r="N53" s="55" t="s">
        <v>582</v>
      </c>
      <c r="O53" s="55" t="s">
        <v>572</v>
      </c>
      <c r="P53" s="55" t="s">
        <v>572</v>
      </c>
      <c r="Q53" s="55" t="s">
        <v>578</v>
      </c>
      <c r="R53" s="55" t="s">
        <v>397</v>
      </c>
      <c r="S53" s="55" t="s">
        <v>385</v>
      </c>
      <c r="T53" s="55" t="s">
        <v>385</v>
      </c>
      <c r="U53" s="55" t="s">
        <v>644</v>
      </c>
      <c r="V53" s="55" t="s">
        <v>364</v>
      </c>
      <c r="W53" s="55" t="s">
        <v>634</v>
      </c>
      <c r="X53" s="55" t="s">
        <v>356</v>
      </c>
      <c r="Y53" s="55" t="s">
        <v>356</v>
      </c>
      <c r="Z53" s="55" t="s">
        <v>707</v>
      </c>
      <c r="AA53" s="55" t="s">
        <v>398</v>
      </c>
      <c r="AB53" s="55" t="s">
        <v>750</v>
      </c>
      <c r="AC53" s="55" t="s">
        <v>633</v>
      </c>
      <c r="AD53" s="55" t="s">
        <v>615</v>
      </c>
      <c r="AE53" s="55" t="s">
        <v>591</v>
      </c>
      <c r="AF53" s="55" t="s">
        <v>728</v>
      </c>
      <c r="AG53" s="55" t="s">
        <v>734</v>
      </c>
      <c r="AH53" s="55" t="s">
        <v>645</v>
      </c>
      <c r="AI53" s="55" t="s">
        <v>645</v>
      </c>
      <c r="AJ53" s="55" t="s">
        <v>645</v>
      </c>
      <c r="AK53" s="55" t="s">
        <v>397</v>
      </c>
      <c r="AL53" s="55" t="s">
        <v>578</v>
      </c>
      <c r="AM53" s="55" t="s">
        <v>397</v>
      </c>
      <c r="AN53" s="55" t="s">
        <v>578</v>
      </c>
      <c r="AO53" s="55" t="s">
        <v>385</v>
      </c>
      <c r="AP53" s="55" t="s">
        <v>645</v>
      </c>
      <c r="AQ53" s="55" t="s">
        <v>655</v>
      </c>
      <c r="AR53" s="55" t="s">
        <v>590</v>
      </c>
      <c r="AS53" s="55" t="s">
        <v>651</v>
      </c>
      <c r="AT53" s="55" t="s">
        <v>771</v>
      </c>
      <c r="AU53" s="55" t="s">
        <v>588</v>
      </c>
      <c r="AV53" s="55" t="s">
        <v>714</v>
      </c>
      <c r="AW53" s="55" t="s">
        <v>780</v>
      </c>
      <c r="AX53" s="55" t="s">
        <v>783</v>
      </c>
      <c r="AY53" s="55" t="s">
        <v>308</v>
      </c>
      <c r="AZ53" s="55" t="s">
        <v>789</v>
      </c>
      <c r="BA53" s="55" t="s">
        <v>790</v>
      </c>
      <c r="BB53" s="55" t="s">
        <v>791</v>
      </c>
      <c r="BC53" s="55" t="s">
        <v>792</v>
      </c>
      <c r="BD53" s="107" t="s">
        <v>793</v>
      </c>
    </row>
    <row r="54" spans="1:56" x14ac:dyDescent="0.3">
      <c r="A54" s="105" t="s">
        <v>522</v>
      </c>
      <c r="B54" s="106" t="s">
        <v>615</v>
      </c>
      <c r="C54" s="55" t="s">
        <v>633</v>
      </c>
      <c r="D54" s="55" t="s">
        <v>633</v>
      </c>
      <c r="E54" s="55" t="s">
        <v>634</v>
      </c>
      <c r="F54" s="55" t="s">
        <v>643</v>
      </c>
      <c r="G54" s="55" t="s">
        <v>650</v>
      </c>
      <c r="H54" s="55" t="s">
        <v>643</v>
      </c>
      <c r="I54" s="55" t="s">
        <v>643</v>
      </c>
      <c r="J54" s="55" t="s">
        <v>643</v>
      </c>
      <c r="K54" s="55" t="s">
        <v>573</v>
      </c>
      <c r="L54" s="55" t="s">
        <v>643</v>
      </c>
      <c r="M54" s="55" t="s">
        <v>573</v>
      </c>
      <c r="N54" s="55" t="s">
        <v>650</v>
      </c>
      <c r="O54" s="55" t="s">
        <v>650</v>
      </c>
      <c r="P54" s="55" t="s">
        <v>643</v>
      </c>
      <c r="Q54" s="55" t="s">
        <v>650</v>
      </c>
      <c r="R54" s="55" t="s">
        <v>364</v>
      </c>
      <c r="S54" s="55" t="s">
        <v>364</v>
      </c>
      <c r="T54" s="55" t="s">
        <v>643</v>
      </c>
      <c r="U54" s="55" t="s">
        <v>329</v>
      </c>
      <c r="V54" s="55" t="s">
        <v>670</v>
      </c>
      <c r="W54" s="55" t="s">
        <v>686</v>
      </c>
      <c r="X54" s="55" t="s">
        <v>506</v>
      </c>
      <c r="Y54" s="55" t="s">
        <v>765</v>
      </c>
      <c r="Z54" s="55" t="s">
        <v>644</v>
      </c>
      <c r="AA54" s="55" t="s">
        <v>698</v>
      </c>
      <c r="AB54" s="55" t="s">
        <v>638</v>
      </c>
      <c r="AC54" s="55" t="s">
        <v>763</v>
      </c>
      <c r="AD54" s="55" t="s">
        <v>757</v>
      </c>
      <c r="AE54" s="55" t="s">
        <v>723</v>
      </c>
      <c r="AF54" s="55" t="s">
        <v>729</v>
      </c>
      <c r="AG54" s="55" t="s">
        <v>735</v>
      </c>
      <c r="AH54" s="55" t="s">
        <v>651</v>
      </c>
      <c r="AI54" s="55" t="s">
        <v>651</v>
      </c>
      <c r="AJ54" s="55" t="s">
        <v>651</v>
      </c>
      <c r="AK54" s="55" t="s">
        <v>651</v>
      </c>
      <c r="AL54" s="55" t="s">
        <v>644</v>
      </c>
      <c r="AM54" s="55" t="s">
        <v>644</v>
      </c>
      <c r="AN54" s="55" t="s">
        <v>644</v>
      </c>
      <c r="AO54" s="55" t="s">
        <v>573</v>
      </c>
      <c r="AP54" s="55" t="s">
        <v>573</v>
      </c>
      <c r="AQ54" s="55" t="s">
        <v>573</v>
      </c>
      <c r="AR54" s="55" t="s">
        <v>643</v>
      </c>
      <c r="AS54" s="55" t="s">
        <v>545</v>
      </c>
      <c r="AT54" s="55" t="s">
        <v>772</v>
      </c>
      <c r="AU54" s="55" t="s">
        <v>357</v>
      </c>
      <c r="AV54" s="55" t="s">
        <v>426</v>
      </c>
      <c r="AW54" s="55" t="s">
        <v>587</v>
      </c>
      <c r="AX54" s="55" t="s">
        <v>784</v>
      </c>
      <c r="AY54" s="55" t="s">
        <v>789</v>
      </c>
      <c r="AZ54" s="55" t="s">
        <v>308</v>
      </c>
      <c r="BA54" s="55" t="s">
        <v>794</v>
      </c>
      <c r="BB54" s="55" t="s">
        <v>795</v>
      </c>
      <c r="BC54" s="55" t="s">
        <v>796</v>
      </c>
      <c r="BD54" s="107" t="s">
        <v>639</v>
      </c>
    </row>
    <row r="55" spans="1:56" x14ac:dyDescent="0.3">
      <c r="A55" s="105" t="s">
        <v>527</v>
      </c>
      <c r="B55" s="106" t="s">
        <v>356</v>
      </c>
      <c r="C55" s="55" t="s">
        <v>634</v>
      </c>
      <c r="D55" s="55" t="s">
        <v>634</v>
      </c>
      <c r="E55" s="55" t="s">
        <v>635</v>
      </c>
      <c r="F55" s="55" t="s">
        <v>644</v>
      </c>
      <c r="G55" s="55" t="s">
        <v>651</v>
      </c>
      <c r="H55" s="55" t="s">
        <v>644</v>
      </c>
      <c r="I55" s="55" t="s">
        <v>644</v>
      </c>
      <c r="J55" s="55" t="s">
        <v>644</v>
      </c>
      <c r="K55" s="55" t="s">
        <v>590</v>
      </c>
      <c r="L55" s="55" t="s">
        <v>644</v>
      </c>
      <c r="M55" s="55" t="s">
        <v>590</v>
      </c>
      <c r="N55" s="55" t="s">
        <v>651</v>
      </c>
      <c r="O55" s="55" t="s">
        <v>651</v>
      </c>
      <c r="P55" s="55" t="s">
        <v>644</v>
      </c>
      <c r="Q55" s="55" t="s">
        <v>651</v>
      </c>
      <c r="R55" s="55" t="s">
        <v>573</v>
      </c>
      <c r="S55" s="55" t="s">
        <v>650</v>
      </c>
      <c r="T55" s="55" t="s">
        <v>573</v>
      </c>
      <c r="U55" s="55" t="s">
        <v>613</v>
      </c>
      <c r="V55" s="55" t="s">
        <v>671</v>
      </c>
      <c r="W55" s="55" t="s">
        <v>686</v>
      </c>
      <c r="X55" s="55" t="s">
        <v>698</v>
      </c>
      <c r="Y55" s="55" t="s">
        <v>765</v>
      </c>
      <c r="Z55" s="55" t="s">
        <v>644</v>
      </c>
      <c r="AA55" s="55" t="s">
        <v>698</v>
      </c>
      <c r="AB55" s="55" t="s">
        <v>638</v>
      </c>
      <c r="AC55" s="55" t="s">
        <v>763</v>
      </c>
      <c r="AD55" s="55" t="s">
        <v>757</v>
      </c>
      <c r="AE55" s="55" t="s">
        <v>687</v>
      </c>
      <c r="AF55" s="55" t="s">
        <v>729</v>
      </c>
      <c r="AG55" s="55" t="s">
        <v>736</v>
      </c>
      <c r="AH55" s="55" t="s">
        <v>655</v>
      </c>
      <c r="AI55" s="55" t="s">
        <v>655</v>
      </c>
      <c r="AJ55" s="55" t="s">
        <v>655</v>
      </c>
      <c r="AK55" s="55" t="s">
        <v>655</v>
      </c>
      <c r="AL55" s="55" t="s">
        <v>385</v>
      </c>
      <c r="AM55" s="55" t="s">
        <v>385</v>
      </c>
      <c r="AN55" s="55" t="s">
        <v>385</v>
      </c>
      <c r="AO55" s="55" t="s">
        <v>590</v>
      </c>
      <c r="AP55" s="55" t="s">
        <v>590</v>
      </c>
      <c r="AQ55" s="55" t="s">
        <v>644</v>
      </c>
      <c r="AR55" s="55" t="s">
        <v>644</v>
      </c>
      <c r="AS55" s="55" t="s">
        <v>643</v>
      </c>
      <c r="AT55" s="55" t="s">
        <v>773</v>
      </c>
      <c r="AU55" s="55" t="s">
        <v>589</v>
      </c>
      <c r="AV55" s="55" t="s">
        <v>776</v>
      </c>
      <c r="AW55" s="55" t="s">
        <v>488</v>
      </c>
      <c r="AX55" s="55" t="s">
        <v>785</v>
      </c>
      <c r="AY55" s="55" t="s">
        <v>790</v>
      </c>
      <c r="AZ55" s="55" t="s">
        <v>794</v>
      </c>
      <c r="BA55" s="55" t="s">
        <v>308</v>
      </c>
      <c r="BB55" s="55" t="s">
        <v>407</v>
      </c>
      <c r="BC55" s="55" t="s">
        <v>797</v>
      </c>
      <c r="BD55" s="107" t="s">
        <v>798</v>
      </c>
    </row>
    <row r="56" spans="1:56" x14ac:dyDescent="0.3">
      <c r="A56" s="105" t="s">
        <v>799</v>
      </c>
      <c r="B56" s="106" t="s">
        <v>398</v>
      </c>
      <c r="C56" s="55" t="s">
        <v>635</v>
      </c>
      <c r="D56" s="55" t="s">
        <v>635</v>
      </c>
      <c r="E56" s="55" t="s">
        <v>635</v>
      </c>
      <c r="F56" s="55" t="s">
        <v>645</v>
      </c>
      <c r="G56" s="55" t="s">
        <v>385</v>
      </c>
      <c r="H56" s="55" t="s">
        <v>645</v>
      </c>
      <c r="I56" s="55" t="s">
        <v>655</v>
      </c>
      <c r="J56" s="55" t="s">
        <v>655</v>
      </c>
      <c r="K56" s="55" t="s">
        <v>655</v>
      </c>
      <c r="L56" s="55" t="s">
        <v>655</v>
      </c>
      <c r="M56" s="55" t="s">
        <v>397</v>
      </c>
      <c r="N56" s="55" t="s">
        <v>385</v>
      </c>
      <c r="O56" s="55" t="s">
        <v>590</v>
      </c>
      <c r="P56" s="55" t="s">
        <v>385</v>
      </c>
      <c r="Q56" s="55" t="s">
        <v>644</v>
      </c>
      <c r="R56" s="55" t="s">
        <v>644</v>
      </c>
      <c r="S56" s="55" t="s">
        <v>644</v>
      </c>
      <c r="T56" s="55" t="s">
        <v>655</v>
      </c>
      <c r="U56" s="55" t="s">
        <v>650</v>
      </c>
      <c r="V56" s="55" t="s">
        <v>671</v>
      </c>
      <c r="W56" s="55" t="s">
        <v>633</v>
      </c>
      <c r="X56" s="55" t="s">
        <v>398</v>
      </c>
      <c r="Y56" s="55" t="s">
        <v>750</v>
      </c>
      <c r="Z56" s="55" t="s">
        <v>708</v>
      </c>
      <c r="AA56" s="55" t="s">
        <v>615</v>
      </c>
      <c r="AB56" s="55" t="s">
        <v>506</v>
      </c>
      <c r="AC56" s="55" t="s">
        <v>698</v>
      </c>
      <c r="AD56" s="55" t="s">
        <v>750</v>
      </c>
      <c r="AE56" s="55" t="s">
        <v>724</v>
      </c>
      <c r="AF56" s="55" t="s">
        <v>730</v>
      </c>
      <c r="AG56" s="55" t="s">
        <v>737</v>
      </c>
      <c r="AH56" s="55" t="s">
        <v>651</v>
      </c>
      <c r="AI56" s="55" t="s">
        <v>651</v>
      </c>
      <c r="AJ56" s="55" t="s">
        <v>651</v>
      </c>
      <c r="AK56" s="55" t="s">
        <v>644</v>
      </c>
      <c r="AL56" s="55" t="s">
        <v>590</v>
      </c>
      <c r="AM56" s="55" t="s">
        <v>644</v>
      </c>
      <c r="AN56" s="55" t="s">
        <v>590</v>
      </c>
      <c r="AO56" s="55" t="s">
        <v>644</v>
      </c>
      <c r="AP56" s="55" t="s">
        <v>644</v>
      </c>
      <c r="AQ56" s="55" t="s">
        <v>643</v>
      </c>
      <c r="AR56" s="55" t="s">
        <v>643</v>
      </c>
      <c r="AS56" s="55" t="s">
        <v>651</v>
      </c>
      <c r="AT56" s="55" t="s">
        <v>772</v>
      </c>
      <c r="AU56" s="55" t="s">
        <v>590</v>
      </c>
      <c r="AV56" s="55" t="s">
        <v>484</v>
      </c>
      <c r="AW56" s="55" t="s">
        <v>781</v>
      </c>
      <c r="AX56" s="55" t="s">
        <v>786</v>
      </c>
      <c r="AY56" s="55" t="s">
        <v>791</v>
      </c>
      <c r="AZ56" s="55" t="s">
        <v>795</v>
      </c>
      <c r="BA56" s="55" t="s">
        <v>407</v>
      </c>
      <c r="BB56" s="55" t="s">
        <v>308</v>
      </c>
      <c r="BC56" s="55" t="s">
        <v>800</v>
      </c>
      <c r="BD56" s="107" t="s">
        <v>616</v>
      </c>
    </row>
    <row r="57" spans="1:56" x14ac:dyDescent="0.3">
      <c r="A57" s="105" t="s">
        <v>801</v>
      </c>
      <c r="B57" s="106" t="s">
        <v>473</v>
      </c>
      <c r="C57" s="55" t="s">
        <v>499</v>
      </c>
      <c r="D57" s="55" t="s">
        <v>499</v>
      </c>
      <c r="E57" s="55" t="s">
        <v>632</v>
      </c>
      <c r="F57" s="55" t="s">
        <v>571</v>
      </c>
      <c r="G57" s="55" t="s">
        <v>579</v>
      </c>
      <c r="H57" s="55" t="s">
        <v>579</v>
      </c>
      <c r="I57" s="55" t="s">
        <v>649</v>
      </c>
      <c r="J57" s="55" t="s">
        <v>649</v>
      </c>
      <c r="K57" s="55" t="s">
        <v>649</v>
      </c>
      <c r="L57" s="55" t="s">
        <v>649</v>
      </c>
      <c r="M57" s="55" t="s">
        <v>570</v>
      </c>
      <c r="N57" s="55" t="s">
        <v>649</v>
      </c>
      <c r="O57" s="55" t="s">
        <v>572</v>
      </c>
      <c r="P57" s="55" t="s">
        <v>570</v>
      </c>
      <c r="Q57" s="55" t="s">
        <v>582</v>
      </c>
      <c r="R57" s="55" t="s">
        <v>582</v>
      </c>
      <c r="S57" s="55" t="s">
        <v>397</v>
      </c>
      <c r="T57" s="55" t="s">
        <v>582</v>
      </c>
      <c r="U57" s="55" t="s">
        <v>590</v>
      </c>
      <c r="V57" s="55" t="s">
        <v>661</v>
      </c>
      <c r="W57" s="55" t="s">
        <v>687</v>
      </c>
      <c r="X57" s="55" t="s">
        <v>699</v>
      </c>
      <c r="Y57" s="55" t="s">
        <v>766</v>
      </c>
      <c r="Z57" s="55" t="s">
        <v>709</v>
      </c>
      <c r="AA57" s="55" t="s">
        <v>715</v>
      </c>
      <c r="AB57" s="55" t="s">
        <v>687</v>
      </c>
      <c r="AC57" s="55" t="s">
        <v>758</v>
      </c>
      <c r="AD57" s="55" t="s">
        <v>758</v>
      </c>
      <c r="AE57" s="55" t="s">
        <v>347</v>
      </c>
      <c r="AF57" s="55" t="s">
        <v>406</v>
      </c>
      <c r="AG57" s="55" t="s">
        <v>724</v>
      </c>
      <c r="AH57" s="55" t="s">
        <v>655</v>
      </c>
      <c r="AI57" s="55" t="s">
        <v>655</v>
      </c>
      <c r="AJ57" s="55" t="s">
        <v>385</v>
      </c>
      <c r="AK57" s="55" t="s">
        <v>655</v>
      </c>
      <c r="AL57" s="55" t="s">
        <v>385</v>
      </c>
      <c r="AM57" s="55" t="s">
        <v>385</v>
      </c>
      <c r="AN57" s="55" t="s">
        <v>645</v>
      </c>
      <c r="AO57" s="55" t="s">
        <v>655</v>
      </c>
      <c r="AP57" s="55" t="s">
        <v>655</v>
      </c>
      <c r="AQ57" s="55" t="s">
        <v>651</v>
      </c>
      <c r="AR57" s="55" t="s">
        <v>590</v>
      </c>
      <c r="AS57" s="55" t="s">
        <v>590</v>
      </c>
      <c r="AT57" s="55" t="s">
        <v>770</v>
      </c>
      <c r="AU57" s="55" t="s">
        <v>591</v>
      </c>
      <c r="AV57" s="55" t="s">
        <v>484</v>
      </c>
      <c r="AW57" s="55" t="s">
        <v>726</v>
      </c>
      <c r="AX57" s="55" t="s">
        <v>787</v>
      </c>
      <c r="AY57" s="55" t="s">
        <v>792</v>
      </c>
      <c r="AZ57" s="55" t="s">
        <v>796</v>
      </c>
      <c r="BA57" s="55" t="s">
        <v>797</v>
      </c>
      <c r="BB57" s="55" t="s">
        <v>800</v>
      </c>
      <c r="BC57" s="55" t="s">
        <v>308</v>
      </c>
      <c r="BD57" s="107" t="s">
        <v>802</v>
      </c>
    </row>
    <row r="58" spans="1:56" ht="14.5" thickBot="1" x14ac:dyDescent="0.35">
      <c r="A58" s="108" t="s">
        <v>803</v>
      </c>
      <c r="B58" s="109" t="s">
        <v>616</v>
      </c>
      <c r="C58" s="61" t="s">
        <v>642</v>
      </c>
      <c r="D58" s="61" t="s">
        <v>636</v>
      </c>
      <c r="E58" s="61" t="s">
        <v>639</v>
      </c>
      <c r="F58" s="61" t="s">
        <v>646</v>
      </c>
      <c r="G58" s="61" t="s">
        <v>652</v>
      </c>
      <c r="H58" s="61" t="s">
        <v>652</v>
      </c>
      <c r="I58" s="61" t="s">
        <v>656</v>
      </c>
      <c r="J58" s="61" t="s">
        <v>656</v>
      </c>
      <c r="K58" s="61" t="s">
        <v>656</v>
      </c>
      <c r="L58" s="61" t="s">
        <v>656</v>
      </c>
      <c r="M58" s="61" t="s">
        <v>658</v>
      </c>
      <c r="N58" s="61" t="s">
        <v>652</v>
      </c>
      <c r="O58" s="61" t="s">
        <v>662</v>
      </c>
      <c r="P58" s="61" t="s">
        <v>652</v>
      </c>
      <c r="Q58" s="61" t="s">
        <v>662</v>
      </c>
      <c r="R58" s="61" t="s">
        <v>664</v>
      </c>
      <c r="S58" s="61" t="s">
        <v>666</v>
      </c>
      <c r="T58" s="61" t="s">
        <v>664</v>
      </c>
      <c r="U58" s="61" t="s">
        <v>669</v>
      </c>
      <c r="V58" s="61" t="s">
        <v>672</v>
      </c>
      <c r="W58" s="61" t="s">
        <v>688</v>
      </c>
      <c r="X58" s="61" t="s">
        <v>700</v>
      </c>
      <c r="Y58" s="61" t="s">
        <v>767</v>
      </c>
      <c r="Z58" s="61" t="s">
        <v>710</v>
      </c>
      <c r="AA58" s="61" t="s">
        <v>688</v>
      </c>
      <c r="AB58" s="61" t="s">
        <v>751</v>
      </c>
      <c r="AC58" s="61" t="s">
        <v>751</v>
      </c>
      <c r="AD58" s="61" t="s">
        <v>759</v>
      </c>
      <c r="AE58" s="61" t="s">
        <v>710</v>
      </c>
      <c r="AF58" s="61" t="s">
        <v>731</v>
      </c>
      <c r="AG58" s="61" t="s">
        <v>738</v>
      </c>
      <c r="AH58" s="61" t="s">
        <v>662</v>
      </c>
      <c r="AI58" s="61" t="s">
        <v>664</v>
      </c>
      <c r="AJ58" s="61" t="s">
        <v>664</v>
      </c>
      <c r="AK58" s="61" t="s">
        <v>656</v>
      </c>
      <c r="AL58" s="61" t="s">
        <v>652</v>
      </c>
      <c r="AM58" s="61" t="s">
        <v>652</v>
      </c>
      <c r="AN58" s="61" t="s">
        <v>652</v>
      </c>
      <c r="AO58" s="61" t="s">
        <v>656</v>
      </c>
      <c r="AP58" s="61" t="s">
        <v>662</v>
      </c>
      <c r="AQ58" s="61" t="s">
        <v>662</v>
      </c>
      <c r="AR58" s="61" t="s">
        <v>669</v>
      </c>
      <c r="AS58" s="61" t="s">
        <v>669</v>
      </c>
      <c r="AT58" s="61" t="s">
        <v>774</v>
      </c>
      <c r="AU58" s="61" t="s">
        <v>592</v>
      </c>
      <c r="AV58" s="61" t="s">
        <v>777</v>
      </c>
      <c r="AW58" s="61" t="s">
        <v>782</v>
      </c>
      <c r="AX58" s="61" t="s">
        <v>777</v>
      </c>
      <c r="AY58" s="61" t="s">
        <v>793</v>
      </c>
      <c r="AZ58" s="61" t="s">
        <v>639</v>
      </c>
      <c r="BA58" s="61" t="s">
        <v>798</v>
      </c>
      <c r="BB58" s="61" t="s">
        <v>616</v>
      </c>
      <c r="BC58" s="61" t="s">
        <v>802</v>
      </c>
      <c r="BD58" s="110" t="s">
        <v>308</v>
      </c>
    </row>
  </sheetData>
  <phoneticPr fontId="2" type="noConversion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42EC-87CF-45DD-BCA8-CAE0DC22517F}">
  <dimension ref="A1:I11"/>
  <sheetViews>
    <sheetView workbookViewId="0"/>
  </sheetViews>
  <sheetFormatPr defaultColWidth="10.90625" defaultRowHeight="14" x14ac:dyDescent="0.3"/>
  <cols>
    <col min="1" max="1" width="19.81640625" style="4" bestFit="1" customWidth="1"/>
    <col min="2" max="8" width="10.90625" style="4"/>
    <col min="9" max="9" width="15.81640625" style="4" customWidth="1"/>
    <col min="10" max="16384" width="10.90625" style="4"/>
  </cols>
  <sheetData>
    <row r="1" spans="1:9" ht="15" x14ac:dyDescent="0.3">
      <c r="A1" s="3" t="s">
        <v>1054</v>
      </c>
    </row>
    <row r="2" spans="1:9" ht="14.5" thickBot="1" x14ac:dyDescent="0.35"/>
    <row r="3" spans="1:9" ht="14.5" thickBot="1" x14ac:dyDescent="0.35">
      <c r="A3" s="98"/>
      <c r="B3" s="99" t="s">
        <v>42</v>
      </c>
      <c r="C3" s="100" t="s">
        <v>39</v>
      </c>
      <c r="D3" s="100" t="s">
        <v>542</v>
      </c>
      <c r="E3" s="100" t="s">
        <v>547</v>
      </c>
      <c r="F3" s="100" t="s">
        <v>551</v>
      </c>
      <c r="G3" s="100" t="s">
        <v>555</v>
      </c>
      <c r="H3" s="100" t="s">
        <v>559</v>
      </c>
      <c r="I3" s="101" t="s">
        <v>562</v>
      </c>
    </row>
    <row r="4" spans="1:9" x14ac:dyDescent="0.3">
      <c r="A4" s="102" t="s">
        <v>42</v>
      </c>
      <c r="B4" s="103" t="s">
        <v>308</v>
      </c>
      <c r="C4" s="52" t="s">
        <v>537</v>
      </c>
      <c r="D4" s="52" t="s">
        <v>403</v>
      </c>
      <c r="E4" s="52" t="s">
        <v>434</v>
      </c>
      <c r="F4" s="52" t="s">
        <v>552</v>
      </c>
      <c r="G4" s="52" t="s">
        <v>556</v>
      </c>
      <c r="H4" s="52" t="s">
        <v>560</v>
      </c>
      <c r="I4" s="104" t="s">
        <v>563</v>
      </c>
    </row>
    <row r="5" spans="1:9" x14ac:dyDescent="0.3">
      <c r="A5" s="105" t="s">
        <v>39</v>
      </c>
      <c r="B5" s="106" t="s">
        <v>537</v>
      </c>
      <c r="C5" s="55" t="s">
        <v>308</v>
      </c>
      <c r="D5" s="55" t="s">
        <v>538</v>
      </c>
      <c r="E5" s="55" t="s">
        <v>505</v>
      </c>
      <c r="F5" s="55" t="s">
        <v>539</v>
      </c>
      <c r="G5" s="55" t="s">
        <v>540</v>
      </c>
      <c r="H5" s="55" t="s">
        <v>384</v>
      </c>
      <c r="I5" s="107" t="s">
        <v>541</v>
      </c>
    </row>
    <row r="6" spans="1:9" x14ac:dyDescent="0.3">
      <c r="A6" s="105" t="s">
        <v>542</v>
      </c>
      <c r="B6" s="106" t="s">
        <v>403</v>
      </c>
      <c r="C6" s="55" t="s">
        <v>538</v>
      </c>
      <c r="D6" s="55" t="s">
        <v>308</v>
      </c>
      <c r="E6" s="55" t="s">
        <v>528</v>
      </c>
      <c r="F6" s="55" t="s">
        <v>543</v>
      </c>
      <c r="G6" s="55" t="s">
        <v>544</v>
      </c>
      <c r="H6" s="55" t="s">
        <v>545</v>
      </c>
      <c r="I6" s="107" t="s">
        <v>546</v>
      </c>
    </row>
    <row r="7" spans="1:9" x14ac:dyDescent="0.3">
      <c r="A7" s="105" t="s">
        <v>547</v>
      </c>
      <c r="B7" s="106" t="s">
        <v>434</v>
      </c>
      <c r="C7" s="55" t="s">
        <v>505</v>
      </c>
      <c r="D7" s="55" t="s">
        <v>528</v>
      </c>
      <c r="E7" s="55" t="s">
        <v>308</v>
      </c>
      <c r="F7" s="55" t="s">
        <v>548</v>
      </c>
      <c r="G7" s="55" t="s">
        <v>517</v>
      </c>
      <c r="H7" s="55" t="s">
        <v>549</v>
      </c>
      <c r="I7" s="107" t="s">
        <v>550</v>
      </c>
    </row>
    <row r="8" spans="1:9" x14ac:dyDescent="0.3">
      <c r="A8" s="105" t="s">
        <v>551</v>
      </c>
      <c r="B8" s="106" t="s">
        <v>552</v>
      </c>
      <c r="C8" s="55" t="s">
        <v>539</v>
      </c>
      <c r="D8" s="55" t="s">
        <v>543</v>
      </c>
      <c r="E8" s="55" t="s">
        <v>548</v>
      </c>
      <c r="F8" s="55" t="s">
        <v>308</v>
      </c>
      <c r="G8" s="55" t="s">
        <v>467</v>
      </c>
      <c r="H8" s="55" t="s">
        <v>553</v>
      </c>
      <c r="I8" s="107" t="s">
        <v>554</v>
      </c>
    </row>
    <row r="9" spans="1:9" x14ac:dyDescent="0.3">
      <c r="A9" s="105" t="s">
        <v>555</v>
      </c>
      <c r="B9" s="106" t="s">
        <v>556</v>
      </c>
      <c r="C9" s="55" t="s">
        <v>540</v>
      </c>
      <c r="D9" s="55" t="s">
        <v>544</v>
      </c>
      <c r="E9" s="55" t="s">
        <v>517</v>
      </c>
      <c r="F9" s="55" t="s">
        <v>467</v>
      </c>
      <c r="G9" s="55" t="s">
        <v>308</v>
      </c>
      <c r="H9" s="55" t="s">
        <v>557</v>
      </c>
      <c r="I9" s="107" t="s">
        <v>558</v>
      </c>
    </row>
    <row r="10" spans="1:9" x14ac:dyDescent="0.3">
      <c r="A10" s="105" t="s">
        <v>559</v>
      </c>
      <c r="B10" s="106" t="s">
        <v>560</v>
      </c>
      <c r="C10" s="55" t="s">
        <v>384</v>
      </c>
      <c r="D10" s="55" t="s">
        <v>545</v>
      </c>
      <c r="E10" s="55" t="s">
        <v>549</v>
      </c>
      <c r="F10" s="55" t="s">
        <v>553</v>
      </c>
      <c r="G10" s="55" t="s">
        <v>557</v>
      </c>
      <c r="H10" s="55" t="s">
        <v>308</v>
      </c>
      <c r="I10" s="107" t="s">
        <v>561</v>
      </c>
    </row>
    <row r="11" spans="1:9" ht="14.5" thickBot="1" x14ac:dyDescent="0.35">
      <c r="A11" s="108" t="s">
        <v>562</v>
      </c>
      <c r="B11" s="109" t="s">
        <v>563</v>
      </c>
      <c r="C11" s="61" t="s">
        <v>541</v>
      </c>
      <c r="D11" s="61" t="s">
        <v>546</v>
      </c>
      <c r="E11" s="61" t="s">
        <v>550</v>
      </c>
      <c r="F11" s="61" t="s">
        <v>554</v>
      </c>
      <c r="G11" s="61" t="s">
        <v>558</v>
      </c>
      <c r="H11" s="61" t="s">
        <v>561</v>
      </c>
      <c r="I11" s="110" t="s">
        <v>308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390D2-226B-48F2-B819-668CB34CBCBC}">
  <dimension ref="A1:AB30"/>
  <sheetViews>
    <sheetView workbookViewId="0"/>
  </sheetViews>
  <sheetFormatPr defaultColWidth="10.90625" defaultRowHeight="14" x14ac:dyDescent="0.3"/>
  <cols>
    <col min="1" max="1" width="23.1796875" style="26" bestFit="1" customWidth="1"/>
    <col min="2" max="12" width="10.90625" style="4"/>
    <col min="13" max="13" width="11.453125" style="4" customWidth="1"/>
    <col min="14" max="27" width="10.90625" style="4"/>
    <col min="28" max="28" width="16.1796875" style="4" customWidth="1"/>
    <col min="29" max="16384" width="10.90625" style="4"/>
  </cols>
  <sheetData>
    <row r="1" spans="1:28" ht="15" x14ac:dyDescent="0.3">
      <c r="A1" s="3" t="s">
        <v>1055</v>
      </c>
    </row>
    <row r="2" spans="1:28" ht="14.5" thickBot="1" x14ac:dyDescent="0.35"/>
    <row r="3" spans="1:28" ht="14.5" thickBot="1" x14ac:dyDescent="0.35">
      <c r="A3" s="98"/>
      <c r="B3" s="99" t="s">
        <v>282</v>
      </c>
      <c r="C3" s="100" t="s">
        <v>283</v>
      </c>
      <c r="D3" s="100" t="s">
        <v>284</v>
      </c>
      <c r="E3" s="100" t="s">
        <v>63</v>
      </c>
      <c r="F3" s="100" t="s">
        <v>40</v>
      </c>
      <c r="G3" s="100" t="s">
        <v>290</v>
      </c>
      <c r="H3" s="100" t="s">
        <v>291</v>
      </c>
      <c r="I3" s="100" t="s">
        <v>286</v>
      </c>
      <c r="J3" s="100" t="s">
        <v>287</v>
      </c>
      <c r="K3" s="100" t="s">
        <v>289</v>
      </c>
      <c r="L3" s="100" t="s">
        <v>288</v>
      </c>
      <c r="M3" s="100" t="s">
        <v>296</v>
      </c>
      <c r="N3" s="100" t="s">
        <v>292</v>
      </c>
      <c r="O3" s="100" t="s">
        <v>293</v>
      </c>
      <c r="P3" s="100" t="s">
        <v>294</v>
      </c>
      <c r="Q3" s="100" t="s">
        <v>295</v>
      </c>
      <c r="R3" s="100" t="s">
        <v>285</v>
      </c>
      <c r="S3" s="100" t="s">
        <v>487</v>
      </c>
      <c r="T3" s="100" t="s">
        <v>494</v>
      </c>
      <c r="U3" s="100" t="s">
        <v>502</v>
      </c>
      <c r="V3" s="100" t="s">
        <v>510</v>
      </c>
      <c r="W3" s="100" t="s">
        <v>516</v>
      </c>
      <c r="X3" s="100" t="s">
        <v>522</v>
      </c>
      <c r="Y3" s="100" t="s">
        <v>527</v>
      </c>
      <c r="Z3" s="100" t="s">
        <v>530</v>
      </c>
      <c r="AA3" s="100" t="s">
        <v>533</v>
      </c>
      <c r="AB3" s="101" t="s">
        <v>535</v>
      </c>
    </row>
    <row r="4" spans="1:28" x14ac:dyDescent="0.3">
      <c r="A4" s="102" t="s">
        <v>282</v>
      </c>
      <c r="B4" s="103" t="s">
        <v>308</v>
      </c>
      <c r="C4" s="52" t="s">
        <v>309</v>
      </c>
      <c r="D4" s="52" t="s">
        <v>310</v>
      </c>
      <c r="E4" s="52" t="s">
        <v>311</v>
      </c>
      <c r="F4" s="52" t="s">
        <v>312</v>
      </c>
      <c r="G4" s="52" t="s">
        <v>313</v>
      </c>
      <c r="H4" s="52" t="s">
        <v>314</v>
      </c>
      <c r="I4" s="52" t="s">
        <v>315</v>
      </c>
      <c r="J4" s="52" t="s">
        <v>316</v>
      </c>
      <c r="K4" s="52" t="s">
        <v>317</v>
      </c>
      <c r="L4" s="52" t="s">
        <v>318</v>
      </c>
      <c r="M4" s="52" t="s">
        <v>309</v>
      </c>
      <c r="N4" s="52" t="s">
        <v>308</v>
      </c>
      <c r="O4" s="52" t="s">
        <v>319</v>
      </c>
      <c r="P4" s="52" t="s">
        <v>320</v>
      </c>
      <c r="Q4" s="52" t="s">
        <v>321</v>
      </c>
      <c r="R4" s="52" t="s">
        <v>322</v>
      </c>
      <c r="S4" s="52" t="s">
        <v>323</v>
      </c>
      <c r="T4" s="52" t="s">
        <v>324</v>
      </c>
      <c r="U4" s="52" t="s">
        <v>325</v>
      </c>
      <c r="V4" s="52" t="s">
        <v>326</v>
      </c>
      <c r="W4" s="52" t="s">
        <v>327</v>
      </c>
      <c r="X4" s="52" t="s">
        <v>328</v>
      </c>
      <c r="Y4" s="52" t="s">
        <v>329</v>
      </c>
      <c r="Z4" s="52" t="s">
        <v>330</v>
      </c>
      <c r="AA4" s="52" t="s">
        <v>331</v>
      </c>
      <c r="AB4" s="104" t="s">
        <v>332</v>
      </c>
    </row>
    <row r="5" spans="1:28" x14ac:dyDescent="0.3">
      <c r="A5" s="105" t="s">
        <v>283</v>
      </c>
      <c r="B5" s="106" t="s">
        <v>309</v>
      </c>
      <c r="C5" s="55" t="s">
        <v>308</v>
      </c>
      <c r="D5" s="55" t="s">
        <v>334</v>
      </c>
      <c r="E5" s="55" t="s">
        <v>335</v>
      </c>
      <c r="F5" s="55" t="s">
        <v>313</v>
      </c>
      <c r="G5" s="55" t="s">
        <v>336</v>
      </c>
      <c r="H5" s="55" t="s">
        <v>312</v>
      </c>
      <c r="I5" s="55" t="s">
        <v>337</v>
      </c>
      <c r="J5" s="55" t="s">
        <v>338</v>
      </c>
      <c r="K5" s="55" t="s">
        <v>339</v>
      </c>
      <c r="L5" s="55" t="s">
        <v>340</v>
      </c>
      <c r="M5" s="55" t="s">
        <v>333</v>
      </c>
      <c r="N5" s="55" t="s">
        <v>341</v>
      </c>
      <c r="O5" s="55" t="s">
        <v>316</v>
      </c>
      <c r="P5" s="55" t="s">
        <v>319</v>
      </c>
      <c r="Q5" s="55" t="s">
        <v>342</v>
      </c>
      <c r="R5" s="55" t="s">
        <v>343</v>
      </c>
      <c r="S5" s="55" t="s">
        <v>344</v>
      </c>
      <c r="T5" s="55" t="s">
        <v>345</v>
      </c>
      <c r="U5" s="55" t="s">
        <v>346</v>
      </c>
      <c r="V5" s="55" t="s">
        <v>347</v>
      </c>
      <c r="W5" s="55" t="s">
        <v>348</v>
      </c>
      <c r="X5" s="55" t="s">
        <v>349</v>
      </c>
      <c r="Y5" s="55" t="s">
        <v>350</v>
      </c>
      <c r="Z5" s="55" t="s">
        <v>351</v>
      </c>
      <c r="AA5" s="55" t="s">
        <v>352</v>
      </c>
      <c r="AB5" s="107" t="s">
        <v>353</v>
      </c>
    </row>
    <row r="6" spans="1:28" x14ac:dyDescent="0.3">
      <c r="A6" s="105" t="s">
        <v>284</v>
      </c>
      <c r="B6" s="106" t="s">
        <v>310</v>
      </c>
      <c r="C6" s="55" t="s">
        <v>334</v>
      </c>
      <c r="D6" s="55" t="s">
        <v>308</v>
      </c>
      <c r="E6" s="55" t="s">
        <v>335</v>
      </c>
      <c r="F6" s="55" t="s">
        <v>313</v>
      </c>
      <c r="G6" s="55" t="s">
        <v>336</v>
      </c>
      <c r="H6" s="55" t="s">
        <v>312</v>
      </c>
      <c r="I6" s="55" t="s">
        <v>315</v>
      </c>
      <c r="J6" s="55" t="s">
        <v>316</v>
      </c>
      <c r="K6" s="55" t="s">
        <v>317</v>
      </c>
      <c r="L6" s="55" t="s">
        <v>318</v>
      </c>
      <c r="M6" s="55" t="s">
        <v>334</v>
      </c>
      <c r="N6" s="55" t="s">
        <v>308</v>
      </c>
      <c r="O6" s="55" t="s">
        <v>319</v>
      </c>
      <c r="P6" s="55" t="s">
        <v>320</v>
      </c>
      <c r="Q6" s="55" t="s">
        <v>321</v>
      </c>
      <c r="R6" s="55" t="s">
        <v>322</v>
      </c>
      <c r="S6" s="55" t="s">
        <v>361</v>
      </c>
      <c r="T6" s="55" t="s">
        <v>362</v>
      </c>
      <c r="U6" s="55" t="s">
        <v>347</v>
      </c>
      <c r="V6" s="55" t="s">
        <v>363</v>
      </c>
      <c r="W6" s="55" t="s">
        <v>364</v>
      </c>
      <c r="X6" s="55" t="s">
        <v>365</v>
      </c>
      <c r="Y6" s="55" t="s">
        <v>358</v>
      </c>
      <c r="Z6" s="55" t="s">
        <v>366</v>
      </c>
      <c r="AA6" s="55" t="s">
        <v>367</v>
      </c>
      <c r="AB6" s="107" t="s">
        <v>368</v>
      </c>
    </row>
    <row r="7" spans="1:28" x14ac:dyDescent="0.3">
      <c r="A7" s="105" t="s">
        <v>63</v>
      </c>
      <c r="B7" s="106" t="s">
        <v>311</v>
      </c>
      <c r="C7" s="55" t="s">
        <v>335</v>
      </c>
      <c r="D7" s="55" t="s">
        <v>335</v>
      </c>
      <c r="E7" s="55" t="s">
        <v>308</v>
      </c>
      <c r="F7" s="55" t="s">
        <v>369</v>
      </c>
      <c r="G7" s="55" t="s">
        <v>370</v>
      </c>
      <c r="H7" s="55" t="s">
        <v>371</v>
      </c>
      <c r="I7" s="55" t="s">
        <v>372</v>
      </c>
      <c r="J7" s="55" t="s">
        <v>373</v>
      </c>
      <c r="K7" s="55" t="s">
        <v>374</v>
      </c>
      <c r="L7" s="55" t="s">
        <v>375</v>
      </c>
      <c r="M7" s="55" t="s">
        <v>335</v>
      </c>
      <c r="N7" s="55" t="s">
        <v>376</v>
      </c>
      <c r="O7" s="55" t="s">
        <v>377</v>
      </c>
      <c r="P7" s="55" t="s">
        <v>378</v>
      </c>
      <c r="Q7" s="55" t="s">
        <v>379</v>
      </c>
      <c r="R7" s="55" t="s">
        <v>380</v>
      </c>
      <c r="S7" s="55" t="s">
        <v>345</v>
      </c>
      <c r="T7" s="55" t="s">
        <v>381</v>
      </c>
      <c r="U7" s="55" t="s">
        <v>382</v>
      </c>
      <c r="V7" s="55" t="s">
        <v>382</v>
      </c>
      <c r="W7" s="55" t="s">
        <v>359</v>
      </c>
      <c r="X7" s="55" t="s">
        <v>383</v>
      </c>
      <c r="Y7" s="55" t="s">
        <v>384</v>
      </c>
      <c r="Z7" s="55" t="s">
        <v>385</v>
      </c>
      <c r="AA7" s="55" t="s">
        <v>386</v>
      </c>
      <c r="AB7" s="107" t="s">
        <v>387</v>
      </c>
    </row>
    <row r="8" spans="1:28" x14ac:dyDescent="0.3">
      <c r="A8" s="105" t="s">
        <v>40</v>
      </c>
      <c r="B8" s="106" t="s">
        <v>312</v>
      </c>
      <c r="C8" s="55" t="s">
        <v>313</v>
      </c>
      <c r="D8" s="55" t="s">
        <v>313</v>
      </c>
      <c r="E8" s="55" t="s">
        <v>369</v>
      </c>
      <c r="F8" s="55" t="s">
        <v>308</v>
      </c>
      <c r="G8" s="55" t="s">
        <v>388</v>
      </c>
      <c r="H8" s="55" t="s">
        <v>388</v>
      </c>
      <c r="I8" s="55" t="s">
        <v>389</v>
      </c>
      <c r="J8" s="55" t="s">
        <v>390</v>
      </c>
      <c r="K8" s="55" t="s">
        <v>391</v>
      </c>
      <c r="L8" s="55" t="s">
        <v>341</v>
      </c>
      <c r="M8" s="55" t="s">
        <v>313</v>
      </c>
      <c r="N8" s="55" t="s">
        <v>378</v>
      </c>
      <c r="O8" s="55" t="s">
        <v>376</v>
      </c>
      <c r="P8" s="55" t="s">
        <v>392</v>
      </c>
      <c r="Q8" s="55" t="s">
        <v>393</v>
      </c>
      <c r="R8" s="55" t="s">
        <v>394</v>
      </c>
      <c r="S8" s="55" t="s">
        <v>395</v>
      </c>
      <c r="T8" s="55" t="s">
        <v>396</v>
      </c>
      <c r="U8" s="55" t="s">
        <v>397</v>
      </c>
      <c r="V8" s="55" t="s">
        <v>398</v>
      </c>
      <c r="W8" s="55" t="s">
        <v>350</v>
      </c>
      <c r="X8" s="55" t="s">
        <v>399</v>
      </c>
      <c r="Y8" s="55" t="s">
        <v>400</v>
      </c>
      <c r="Z8" s="55" t="s">
        <v>401</v>
      </c>
      <c r="AA8" s="55" t="s">
        <v>386</v>
      </c>
      <c r="AB8" s="107" t="s">
        <v>402</v>
      </c>
    </row>
    <row r="9" spans="1:28" x14ac:dyDescent="0.3">
      <c r="A9" s="105" t="s">
        <v>290</v>
      </c>
      <c r="B9" s="106" t="s">
        <v>313</v>
      </c>
      <c r="C9" s="55" t="s">
        <v>336</v>
      </c>
      <c r="D9" s="55" t="s">
        <v>336</v>
      </c>
      <c r="E9" s="55" t="s">
        <v>370</v>
      </c>
      <c r="F9" s="55" t="s">
        <v>388</v>
      </c>
      <c r="G9" s="55" t="s">
        <v>308</v>
      </c>
      <c r="H9" s="55" t="s">
        <v>334</v>
      </c>
      <c r="I9" s="55" t="s">
        <v>372</v>
      </c>
      <c r="J9" s="55" t="s">
        <v>373</v>
      </c>
      <c r="K9" s="55" t="s">
        <v>374</v>
      </c>
      <c r="L9" s="55" t="s">
        <v>375</v>
      </c>
      <c r="M9" s="55" t="s">
        <v>336</v>
      </c>
      <c r="N9" s="55" t="s">
        <v>376</v>
      </c>
      <c r="O9" s="55" t="s">
        <v>377</v>
      </c>
      <c r="P9" s="55" t="s">
        <v>378</v>
      </c>
      <c r="Q9" s="55" t="s">
        <v>379</v>
      </c>
      <c r="R9" s="55" t="s">
        <v>403</v>
      </c>
      <c r="S9" s="55" t="s">
        <v>404</v>
      </c>
      <c r="T9" s="55" t="s">
        <v>405</v>
      </c>
      <c r="U9" s="55" t="s">
        <v>406</v>
      </c>
      <c r="V9" s="55" t="s">
        <v>407</v>
      </c>
      <c r="W9" s="55" t="s">
        <v>350</v>
      </c>
      <c r="X9" s="55" t="s">
        <v>400</v>
      </c>
      <c r="Y9" s="55" t="s">
        <v>400</v>
      </c>
      <c r="Z9" s="55" t="s">
        <v>408</v>
      </c>
      <c r="AA9" s="55" t="s">
        <v>358</v>
      </c>
      <c r="AB9" s="107" t="s">
        <v>409</v>
      </c>
    </row>
    <row r="10" spans="1:28" x14ac:dyDescent="0.3">
      <c r="A10" s="105" t="s">
        <v>291</v>
      </c>
      <c r="B10" s="106" t="s">
        <v>314</v>
      </c>
      <c r="C10" s="55" t="s">
        <v>312</v>
      </c>
      <c r="D10" s="55" t="s">
        <v>312</v>
      </c>
      <c r="E10" s="55" t="s">
        <v>371</v>
      </c>
      <c r="F10" s="55" t="s">
        <v>388</v>
      </c>
      <c r="G10" s="55" t="s">
        <v>334</v>
      </c>
      <c r="H10" s="55" t="s">
        <v>308</v>
      </c>
      <c r="I10" s="55" t="s">
        <v>389</v>
      </c>
      <c r="J10" s="55" t="s">
        <v>410</v>
      </c>
      <c r="K10" s="55" t="s">
        <v>375</v>
      </c>
      <c r="L10" s="55" t="s">
        <v>308</v>
      </c>
      <c r="M10" s="55" t="s">
        <v>312</v>
      </c>
      <c r="N10" s="55" t="s">
        <v>392</v>
      </c>
      <c r="O10" s="55" t="s">
        <v>378</v>
      </c>
      <c r="P10" s="55" t="s">
        <v>411</v>
      </c>
      <c r="Q10" s="55" t="s">
        <v>393</v>
      </c>
      <c r="R10" s="55" t="s">
        <v>412</v>
      </c>
      <c r="S10" s="55" t="s">
        <v>404</v>
      </c>
      <c r="T10" s="55" t="s">
        <v>413</v>
      </c>
      <c r="U10" s="55" t="s">
        <v>397</v>
      </c>
      <c r="V10" s="55" t="s">
        <v>398</v>
      </c>
      <c r="W10" s="55" t="s">
        <v>350</v>
      </c>
      <c r="X10" s="55" t="s">
        <v>399</v>
      </c>
      <c r="Y10" s="55" t="s">
        <v>400</v>
      </c>
      <c r="Z10" s="55" t="s">
        <v>385</v>
      </c>
      <c r="AA10" s="55" t="s">
        <v>386</v>
      </c>
      <c r="AB10" s="107" t="s">
        <v>402</v>
      </c>
    </row>
    <row r="11" spans="1:28" x14ac:dyDescent="0.3">
      <c r="A11" s="105" t="s">
        <v>286</v>
      </c>
      <c r="B11" s="106" t="s">
        <v>315</v>
      </c>
      <c r="C11" s="55" t="s">
        <v>337</v>
      </c>
      <c r="D11" s="55" t="s">
        <v>315</v>
      </c>
      <c r="E11" s="55" t="s">
        <v>372</v>
      </c>
      <c r="F11" s="55" t="s">
        <v>389</v>
      </c>
      <c r="G11" s="55" t="s">
        <v>372</v>
      </c>
      <c r="H11" s="55" t="s">
        <v>389</v>
      </c>
      <c r="I11" s="55" t="s">
        <v>308</v>
      </c>
      <c r="J11" s="55" t="s">
        <v>370</v>
      </c>
      <c r="K11" s="55" t="s">
        <v>372</v>
      </c>
      <c r="L11" s="55" t="s">
        <v>414</v>
      </c>
      <c r="M11" s="55" t="s">
        <v>315</v>
      </c>
      <c r="N11" s="55" t="s">
        <v>415</v>
      </c>
      <c r="O11" s="55" t="s">
        <v>416</v>
      </c>
      <c r="P11" s="55" t="s">
        <v>417</v>
      </c>
      <c r="Q11" s="55" t="s">
        <v>418</v>
      </c>
      <c r="R11" s="55" t="s">
        <v>372</v>
      </c>
      <c r="S11" s="55" t="s">
        <v>419</v>
      </c>
      <c r="T11" s="55" t="s">
        <v>420</v>
      </c>
      <c r="U11" s="55" t="s">
        <v>421</v>
      </c>
      <c r="V11" s="55" t="s">
        <v>422</v>
      </c>
      <c r="W11" s="55" t="s">
        <v>423</v>
      </c>
      <c r="X11" s="55" t="s">
        <v>424</v>
      </c>
      <c r="Y11" s="55" t="s">
        <v>424</v>
      </c>
      <c r="Z11" s="55" t="s">
        <v>425</v>
      </c>
      <c r="AA11" s="55" t="s">
        <v>426</v>
      </c>
      <c r="AB11" s="107" t="s">
        <v>427</v>
      </c>
    </row>
    <row r="12" spans="1:28" x14ac:dyDescent="0.3">
      <c r="A12" s="105" t="s">
        <v>287</v>
      </c>
      <c r="B12" s="106" t="s">
        <v>316</v>
      </c>
      <c r="C12" s="55" t="s">
        <v>338</v>
      </c>
      <c r="D12" s="55" t="s">
        <v>316</v>
      </c>
      <c r="E12" s="55" t="s">
        <v>373</v>
      </c>
      <c r="F12" s="55" t="s">
        <v>390</v>
      </c>
      <c r="G12" s="55" t="s">
        <v>373</v>
      </c>
      <c r="H12" s="55" t="s">
        <v>410</v>
      </c>
      <c r="I12" s="55" t="s">
        <v>370</v>
      </c>
      <c r="J12" s="55" t="s">
        <v>308</v>
      </c>
      <c r="K12" s="55" t="s">
        <v>373</v>
      </c>
      <c r="L12" s="55" t="s">
        <v>410</v>
      </c>
      <c r="M12" s="55" t="s">
        <v>316</v>
      </c>
      <c r="N12" s="55" t="s">
        <v>411</v>
      </c>
      <c r="O12" s="55" t="s">
        <v>376</v>
      </c>
      <c r="P12" s="55" t="s">
        <v>392</v>
      </c>
      <c r="Q12" s="55" t="s">
        <v>393</v>
      </c>
      <c r="R12" s="55" t="s">
        <v>428</v>
      </c>
      <c r="S12" s="55" t="s">
        <v>429</v>
      </c>
      <c r="T12" s="55" t="s">
        <v>430</v>
      </c>
      <c r="U12" s="55" t="s">
        <v>431</v>
      </c>
      <c r="V12" s="55" t="s">
        <v>432</v>
      </c>
      <c r="W12" s="55" t="s">
        <v>325</v>
      </c>
      <c r="X12" s="55" t="s">
        <v>433</v>
      </c>
      <c r="Y12" s="55" t="s">
        <v>434</v>
      </c>
      <c r="Z12" s="55" t="s">
        <v>435</v>
      </c>
      <c r="AA12" s="55" t="s">
        <v>434</v>
      </c>
      <c r="AB12" s="107" t="s">
        <v>436</v>
      </c>
    </row>
    <row r="13" spans="1:28" x14ac:dyDescent="0.3">
      <c r="A13" s="105" t="s">
        <v>289</v>
      </c>
      <c r="B13" s="106" t="s">
        <v>317</v>
      </c>
      <c r="C13" s="55" t="s">
        <v>339</v>
      </c>
      <c r="D13" s="55" t="s">
        <v>317</v>
      </c>
      <c r="E13" s="55" t="s">
        <v>374</v>
      </c>
      <c r="F13" s="55" t="s">
        <v>391</v>
      </c>
      <c r="G13" s="55" t="s">
        <v>374</v>
      </c>
      <c r="H13" s="55" t="s">
        <v>375</v>
      </c>
      <c r="I13" s="55" t="s">
        <v>372</v>
      </c>
      <c r="J13" s="55" t="s">
        <v>373</v>
      </c>
      <c r="K13" s="55" t="s">
        <v>308</v>
      </c>
      <c r="L13" s="55" t="s">
        <v>375</v>
      </c>
      <c r="M13" s="55" t="s">
        <v>317</v>
      </c>
      <c r="N13" s="55" t="s">
        <v>376</v>
      </c>
      <c r="O13" s="55" t="s">
        <v>377</v>
      </c>
      <c r="P13" s="55" t="s">
        <v>378</v>
      </c>
      <c r="Q13" s="55" t="s">
        <v>379</v>
      </c>
      <c r="R13" s="55" t="s">
        <v>410</v>
      </c>
      <c r="S13" s="55" t="s">
        <v>437</v>
      </c>
      <c r="T13" s="55" t="s">
        <v>430</v>
      </c>
      <c r="U13" s="55" t="s">
        <v>438</v>
      </c>
      <c r="V13" s="55" t="s">
        <v>439</v>
      </c>
      <c r="W13" s="55" t="s">
        <v>440</v>
      </c>
      <c r="X13" s="55" t="s">
        <v>441</v>
      </c>
      <c r="Y13" s="55" t="s">
        <v>442</v>
      </c>
      <c r="Z13" s="55" t="s">
        <v>443</v>
      </c>
      <c r="AA13" s="55" t="s">
        <v>444</v>
      </c>
      <c r="AB13" s="107" t="s">
        <v>445</v>
      </c>
    </row>
    <row r="14" spans="1:28" x14ac:dyDescent="0.3">
      <c r="A14" s="105" t="s">
        <v>288</v>
      </c>
      <c r="B14" s="106" t="s">
        <v>318</v>
      </c>
      <c r="C14" s="55" t="s">
        <v>340</v>
      </c>
      <c r="D14" s="55" t="s">
        <v>318</v>
      </c>
      <c r="E14" s="55" t="s">
        <v>375</v>
      </c>
      <c r="F14" s="55" t="s">
        <v>341</v>
      </c>
      <c r="G14" s="55" t="s">
        <v>375</v>
      </c>
      <c r="H14" s="55" t="s">
        <v>308</v>
      </c>
      <c r="I14" s="55" t="s">
        <v>414</v>
      </c>
      <c r="J14" s="55" t="s">
        <v>410</v>
      </c>
      <c r="K14" s="55" t="s">
        <v>375</v>
      </c>
      <c r="L14" s="55" t="s">
        <v>308</v>
      </c>
      <c r="M14" s="55" t="s">
        <v>318</v>
      </c>
      <c r="N14" s="55" t="s">
        <v>446</v>
      </c>
      <c r="O14" s="55" t="s">
        <v>447</v>
      </c>
      <c r="P14" s="55" t="s">
        <v>448</v>
      </c>
      <c r="Q14" s="55" t="s">
        <v>449</v>
      </c>
      <c r="R14" s="55" t="s">
        <v>450</v>
      </c>
      <c r="S14" s="55" t="s">
        <v>451</v>
      </c>
      <c r="T14" s="55" t="s">
        <v>452</v>
      </c>
      <c r="U14" s="55" t="s">
        <v>422</v>
      </c>
      <c r="V14" s="55" t="s">
        <v>431</v>
      </c>
      <c r="W14" s="55" t="s">
        <v>351</v>
      </c>
      <c r="X14" s="55" t="s">
        <v>325</v>
      </c>
      <c r="Y14" s="55" t="s">
        <v>453</v>
      </c>
      <c r="Z14" s="55" t="s">
        <v>438</v>
      </c>
      <c r="AA14" s="55" t="s">
        <v>440</v>
      </c>
      <c r="AB14" s="107" t="s">
        <v>454</v>
      </c>
    </row>
    <row r="15" spans="1:28" x14ac:dyDescent="0.3">
      <c r="A15" s="105" t="s">
        <v>296</v>
      </c>
      <c r="B15" s="106" t="s">
        <v>309</v>
      </c>
      <c r="C15" s="55" t="s">
        <v>333</v>
      </c>
      <c r="D15" s="55" t="s">
        <v>334</v>
      </c>
      <c r="E15" s="55" t="s">
        <v>335</v>
      </c>
      <c r="F15" s="55" t="s">
        <v>313</v>
      </c>
      <c r="G15" s="55" t="s">
        <v>336</v>
      </c>
      <c r="H15" s="55" t="s">
        <v>312</v>
      </c>
      <c r="I15" s="55" t="s">
        <v>315</v>
      </c>
      <c r="J15" s="55" t="s">
        <v>316</v>
      </c>
      <c r="K15" s="55" t="s">
        <v>317</v>
      </c>
      <c r="L15" s="55" t="s">
        <v>318</v>
      </c>
      <c r="M15" s="55" t="s">
        <v>308</v>
      </c>
      <c r="N15" s="55" t="s">
        <v>308</v>
      </c>
      <c r="O15" s="55" t="s">
        <v>319</v>
      </c>
      <c r="P15" s="55" t="s">
        <v>320</v>
      </c>
      <c r="Q15" s="55" t="s">
        <v>321</v>
      </c>
      <c r="R15" s="55" t="s">
        <v>343</v>
      </c>
      <c r="S15" s="55" t="s">
        <v>354</v>
      </c>
      <c r="T15" s="55" t="s">
        <v>345</v>
      </c>
      <c r="U15" s="55" t="s">
        <v>355</v>
      </c>
      <c r="V15" s="55" t="s">
        <v>356</v>
      </c>
      <c r="W15" s="55" t="s">
        <v>357</v>
      </c>
      <c r="X15" s="55" t="s">
        <v>358</v>
      </c>
      <c r="Y15" s="55" t="s">
        <v>359</v>
      </c>
      <c r="Z15" s="55" t="s">
        <v>330</v>
      </c>
      <c r="AA15" s="55" t="s">
        <v>360</v>
      </c>
      <c r="AB15" s="107" t="s">
        <v>353</v>
      </c>
    </row>
    <row r="16" spans="1:28" x14ac:dyDescent="0.3">
      <c r="A16" s="105" t="s">
        <v>292</v>
      </c>
      <c r="B16" s="106" t="s">
        <v>308</v>
      </c>
      <c r="C16" s="55" t="s">
        <v>341</v>
      </c>
      <c r="D16" s="55" t="s">
        <v>308</v>
      </c>
      <c r="E16" s="55" t="s">
        <v>376</v>
      </c>
      <c r="F16" s="55" t="s">
        <v>378</v>
      </c>
      <c r="G16" s="55" t="s">
        <v>376</v>
      </c>
      <c r="H16" s="55" t="s">
        <v>392</v>
      </c>
      <c r="I16" s="55" t="s">
        <v>415</v>
      </c>
      <c r="J16" s="55" t="s">
        <v>411</v>
      </c>
      <c r="K16" s="55" t="s">
        <v>376</v>
      </c>
      <c r="L16" s="55" t="s">
        <v>446</v>
      </c>
      <c r="M16" s="55" t="s">
        <v>308</v>
      </c>
      <c r="N16" s="55" t="s">
        <v>308</v>
      </c>
      <c r="O16" s="55" t="s">
        <v>411</v>
      </c>
      <c r="P16" s="55" t="s">
        <v>410</v>
      </c>
      <c r="Q16" s="55" t="s">
        <v>455</v>
      </c>
      <c r="R16" s="55" t="s">
        <v>376</v>
      </c>
      <c r="S16" s="55" t="s">
        <v>456</v>
      </c>
      <c r="T16" s="55" t="s">
        <v>457</v>
      </c>
      <c r="U16" s="55" t="s">
        <v>438</v>
      </c>
      <c r="V16" s="55" t="s">
        <v>439</v>
      </c>
      <c r="W16" s="55" t="s">
        <v>325</v>
      </c>
      <c r="X16" s="55" t="s">
        <v>433</v>
      </c>
      <c r="Y16" s="55" t="s">
        <v>434</v>
      </c>
      <c r="Z16" s="55" t="s">
        <v>458</v>
      </c>
      <c r="AA16" s="55" t="s">
        <v>434</v>
      </c>
      <c r="AB16" s="107" t="s">
        <v>459</v>
      </c>
    </row>
    <row r="17" spans="1:28" x14ac:dyDescent="0.3">
      <c r="A17" s="105" t="s">
        <v>293</v>
      </c>
      <c r="B17" s="106" t="s">
        <v>319</v>
      </c>
      <c r="C17" s="55" t="s">
        <v>316</v>
      </c>
      <c r="D17" s="55" t="s">
        <v>319</v>
      </c>
      <c r="E17" s="55" t="s">
        <v>377</v>
      </c>
      <c r="F17" s="55" t="s">
        <v>376</v>
      </c>
      <c r="G17" s="55" t="s">
        <v>377</v>
      </c>
      <c r="H17" s="55" t="s">
        <v>378</v>
      </c>
      <c r="I17" s="55" t="s">
        <v>416</v>
      </c>
      <c r="J17" s="55" t="s">
        <v>376</v>
      </c>
      <c r="K17" s="55" t="s">
        <v>377</v>
      </c>
      <c r="L17" s="55" t="s">
        <v>447</v>
      </c>
      <c r="M17" s="55" t="s">
        <v>319</v>
      </c>
      <c r="N17" s="55" t="s">
        <v>411</v>
      </c>
      <c r="O17" s="55" t="s">
        <v>308</v>
      </c>
      <c r="P17" s="55" t="s">
        <v>450</v>
      </c>
      <c r="Q17" s="55" t="s">
        <v>460</v>
      </c>
      <c r="R17" s="55" t="s">
        <v>377</v>
      </c>
      <c r="S17" s="55" t="s">
        <v>461</v>
      </c>
      <c r="T17" s="55" t="s">
        <v>462</v>
      </c>
      <c r="U17" s="55" t="s">
        <v>463</v>
      </c>
      <c r="V17" s="55" t="s">
        <v>464</v>
      </c>
      <c r="W17" s="55" t="s">
        <v>325</v>
      </c>
      <c r="X17" s="55" t="s">
        <v>465</v>
      </c>
      <c r="Y17" s="55" t="s">
        <v>433</v>
      </c>
      <c r="Z17" s="55" t="s">
        <v>458</v>
      </c>
      <c r="AA17" s="55" t="s">
        <v>365</v>
      </c>
      <c r="AB17" s="107" t="s">
        <v>436</v>
      </c>
    </row>
    <row r="18" spans="1:28" x14ac:dyDescent="0.3">
      <c r="A18" s="105" t="s">
        <v>294</v>
      </c>
      <c r="B18" s="106" t="s">
        <v>320</v>
      </c>
      <c r="C18" s="55" t="s">
        <v>319</v>
      </c>
      <c r="D18" s="55" t="s">
        <v>320</v>
      </c>
      <c r="E18" s="55" t="s">
        <v>378</v>
      </c>
      <c r="F18" s="55" t="s">
        <v>392</v>
      </c>
      <c r="G18" s="55" t="s">
        <v>378</v>
      </c>
      <c r="H18" s="55" t="s">
        <v>411</v>
      </c>
      <c r="I18" s="55" t="s">
        <v>417</v>
      </c>
      <c r="J18" s="55" t="s">
        <v>392</v>
      </c>
      <c r="K18" s="55" t="s">
        <v>378</v>
      </c>
      <c r="L18" s="55" t="s">
        <v>448</v>
      </c>
      <c r="M18" s="55" t="s">
        <v>320</v>
      </c>
      <c r="N18" s="55" t="s">
        <v>410</v>
      </c>
      <c r="O18" s="55" t="s">
        <v>450</v>
      </c>
      <c r="P18" s="55" t="s">
        <v>308</v>
      </c>
      <c r="Q18" s="55" t="s">
        <v>466</v>
      </c>
      <c r="R18" s="55" t="s">
        <v>378</v>
      </c>
      <c r="S18" s="55" t="s">
        <v>456</v>
      </c>
      <c r="T18" s="55" t="s">
        <v>467</v>
      </c>
      <c r="U18" s="55" t="s">
        <v>468</v>
      </c>
      <c r="V18" s="55" t="s">
        <v>439</v>
      </c>
      <c r="W18" s="55" t="s">
        <v>453</v>
      </c>
      <c r="X18" s="55" t="s">
        <v>434</v>
      </c>
      <c r="Y18" s="55" t="s">
        <v>441</v>
      </c>
      <c r="Z18" s="55" t="s">
        <v>469</v>
      </c>
      <c r="AA18" s="55" t="s">
        <v>433</v>
      </c>
      <c r="AB18" s="107" t="s">
        <v>459</v>
      </c>
    </row>
    <row r="19" spans="1:28" x14ac:dyDescent="0.3">
      <c r="A19" s="105" t="s">
        <v>295</v>
      </c>
      <c r="B19" s="106" t="s">
        <v>321</v>
      </c>
      <c r="C19" s="55" t="s">
        <v>342</v>
      </c>
      <c r="D19" s="55" t="s">
        <v>321</v>
      </c>
      <c r="E19" s="55" t="s">
        <v>379</v>
      </c>
      <c r="F19" s="55" t="s">
        <v>393</v>
      </c>
      <c r="G19" s="55" t="s">
        <v>379</v>
      </c>
      <c r="H19" s="55" t="s">
        <v>393</v>
      </c>
      <c r="I19" s="55" t="s">
        <v>418</v>
      </c>
      <c r="J19" s="55" t="s">
        <v>393</v>
      </c>
      <c r="K19" s="55" t="s">
        <v>379</v>
      </c>
      <c r="L19" s="55" t="s">
        <v>449</v>
      </c>
      <c r="M19" s="55" t="s">
        <v>321</v>
      </c>
      <c r="N19" s="55" t="s">
        <v>455</v>
      </c>
      <c r="O19" s="55" t="s">
        <v>460</v>
      </c>
      <c r="P19" s="55" t="s">
        <v>466</v>
      </c>
      <c r="Q19" s="55" t="s">
        <v>308</v>
      </c>
      <c r="R19" s="55" t="s">
        <v>418</v>
      </c>
      <c r="S19" s="55" t="s">
        <v>470</v>
      </c>
      <c r="T19" s="55" t="s">
        <v>471</v>
      </c>
      <c r="U19" s="55" t="s">
        <v>422</v>
      </c>
      <c r="V19" s="55" t="s">
        <v>472</v>
      </c>
      <c r="W19" s="55" t="s">
        <v>473</v>
      </c>
      <c r="X19" s="55" t="s">
        <v>474</v>
      </c>
      <c r="Y19" s="55" t="s">
        <v>474</v>
      </c>
      <c r="Z19" s="55" t="s">
        <v>475</v>
      </c>
      <c r="AA19" s="55" t="s">
        <v>476</v>
      </c>
      <c r="AB19" s="107" t="s">
        <v>477</v>
      </c>
    </row>
    <row r="20" spans="1:28" x14ac:dyDescent="0.3">
      <c r="A20" s="105" t="s">
        <v>285</v>
      </c>
      <c r="B20" s="106" t="s">
        <v>322</v>
      </c>
      <c r="C20" s="55" t="s">
        <v>343</v>
      </c>
      <c r="D20" s="55" t="s">
        <v>322</v>
      </c>
      <c r="E20" s="55" t="s">
        <v>380</v>
      </c>
      <c r="F20" s="55" t="s">
        <v>394</v>
      </c>
      <c r="G20" s="55" t="s">
        <v>403</v>
      </c>
      <c r="H20" s="55" t="s">
        <v>412</v>
      </c>
      <c r="I20" s="55" t="s">
        <v>372</v>
      </c>
      <c r="J20" s="55" t="s">
        <v>428</v>
      </c>
      <c r="K20" s="55" t="s">
        <v>410</v>
      </c>
      <c r="L20" s="55" t="s">
        <v>450</v>
      </c>
      <c r="M20" s="55" t="s">
        <v>343</v>
      </c>
      <c r="N20" s="55" t="s">
        <v>376</v>
      </c>
      <c r="O20" s="55" t="s">
        <v>377</v>
      </c>
      <c r="P20" s="55" t="s">
        <v>378</v>
      </c>
      <c r="Q20" s="55" t="s">
        <v>418</v>
      </c>
      <c r="R20" s="55" t="s">
        <v>308</v>
      </c>
      <c r="S20" s="55" t="s">
        <v>478</v>
      </c>
      <c r="T20" s="55" t="s">
        <v>479</v>
      </c>
      <c r="U20" s="55" t="s">
        <v>453</v>
      </c>
      <c r="V20" s="55" t="s">
        <v>480</v>
      </c>
      <c r="W20" s="55" t="s">
        <v>481</v>
      </c>
      <c r="X20" s="55" t="s">
        <v>482</v>
      </c>
      <c r="Y20" s="55" t="s">
        <v>483</v>
      </c>
      <c r="Z20" s="55" t="s">
        <v>484</v>
      </c>
      <c r="AA20" s="55" t="s">
        <v>485</v>
      </c>
      <c r="AB20" s="107" t="s">
        <v>486</v>
      </c>
    </row>
    <row r="21" spans="1:28" x14ac:dyDescent="0.3">
      <c r="A21" s="105" t="s">
        <v>487</v>
      </c>
      <c r="B21" s="106" t="s">
        <v>323</v>
      </c>
      <c r="C21" s="55" t="s">
        <v>344</v>
      </c>
      <c r="D21" s="55" t="s">
        <v>361</v>
      </c>
      <c r="E21" s="55" t="s">
        <v>345</v>
      </c>
      <c r="F21" s="55" t="s">
        <v>395</v>
      </c>
      <c r="G21" s="55" t="s">
        <v>404</v>
      </c>
      <c r="H21" s="55" t="s">
        <v>404</v>
      </c>
      <c r="I21" s="55" t="s">
        <v>419</v>
      </c>
      <c r="J21" s="55" t="s">
        <v>429</v>
      </c>
      <c r="K21" s="55" t="s">
        <v>437</v>
      </c>
      <c r="L21" s="55" t="s">
        <v>451</v>
      </c>
      <c r="M21" s="55" t="s">
        <v>354</v>
      </c>
      <c r="N21" s="55" t="s">
        <v>456</v>
      </c>
      <c r="O21" s="55" t="s">
        <v>461</v>
      </c>
      <c r="P21" s="55" t="s">
        <v>456</v>
      </c>
      <c r="Q21" s="55" t="s">
        <v>470</v>
      </c>
      <c r="R21" s="55" t="s">
        <v>478</v>
      </c>
      <c r="S21" s="55" t="s">
        <v>308</v>
      </c>
      <c r="T21" s="55" t="s">
        <v>405</v>
      </c>
      <c r="U21" s="55" t="s">
        <v>488</v>
      </c>
      <c r="V21" s="55" t="s">
        <v>382</v>
      </c>
      <c r="W21" s="55" t="s">
        <v>489</v>
      </c>
      <c r="X21" s="55" t="s">
        <v>490</v>
      </c>
      <c r="Y21" s="55" t="s">
        <v>383</v>
      </c>
      <c r="Z21" s="55" t="s">
        <v>491</v>
      </c>
      <c r="AA21" s="55" t="s">
        <v>492</v>
      </c>
      <c r="AB21" s="107" t="s">
        <v>493</v>
      </c>
    </row>
    <row r="22" spans="1:28" x14ac:dyDescent="0.3">
      <c r="A22" s="105" t="s">
        <v>494</v>
      </c>
      <c r="B22" s="106" t="s">
        <v>324</v>
      </c>
      <c r="C22" s="55" t="s">
        <v>345</v>
      </c>
      <c r="D22" s="55" t="s">
        <v>362</v>
      </c>
      <c r="E22" s="55" t="s">
        <v>381</v>
      </c>
      <c r="F22" s="55" t="s">
        <v>396</v>
      </c>
      <c r="G22" s="55" t="s">
        <v>405</v>
      </c>
      <c r="H22" s="55" t="s">
        <v>413</v>
      </c>
      <c r="I22" s="55" t="s">
        <v>420</v>
      </c>
      <c r="J22" s="55" t="s">
        <v>430</v>
      </c>
      <c r="K22" s="55" t="s">
        <v>430</v>
      </c>
      <c r="L22" s="55" t="s">
        <v>452</v>
      </c>
      <c r="M22" s="55" t="s">
        <v>345</v>
      </c>
      <c r="N22" s="55" t="s">
        <v>457</v>
      </c>
      <c r="O22" s="55" t="s">
        <v>462</v>
      </c>
      <c r="P22" s="55" t="s">
        <v>467</v>
      </c>
      <c r="Q22" s="55" t="s">
        <v>471</v>
      </c>
      <c r="R22" s="55" t="s">
        <v>479</v>
      </c>
      <c r="S22" s="55" t="s">
        <v>405</v>
      </c>
      <c r="T22" s="55" t="s">
        <v>308</v>
      </c>
      <c r="U22" s="55" t="s">
        <v>495</v>
      </c>
      <c r="V22" s="55" t="s">
        <v>496</v>
      </c>
      <c r="W22" s="55" t="s">
        <v>497</v>
      </c>
      <c r="X22" s="55" t="s">
        <v>498</v>
      </c>
      <c r="Y22" s="55" t="s">
        <v>464</v>
      </c>
      <c r="Z22" s="55" t="s">
        <v>499</v>
      </c>
      <c r="AA22" s="55" t="s">
        <v>500</v>
      </c>
      <c r="AB22" s="107" t="s">
        <v>501</v>
      </c>
    </row>
    <row r="23" spans="1:28" x14ac:dyDescent="0.3">
      <c r="A23" s="105" t="s">
        <v>502</v>
      </c>
      <c r="B23" s="106" t="s">
        <v>325</v>
      </c>
      <c r="C23" s="55" t="s">
        <v>346</v>
      </c>
      <c r="D23" s="55" t="s">
        <v>347</v>
      </c>
      <c r="E23" s="55" t="s">
        <v>382</v>
      </c>
      <c r="F23" s="55" t="s">
        <v>397</v>
      </c>
      <c r="G23" s="55" t="s">
        <v>406</v>
      </c>
      <c r="H23" s="55" t="s">
        <v>397</v>
      </c>
      <c r="I23" s="55" t="s">
        <v>421</v>
      </c>
      <c r="J23" s="55" t="s">
        <v>431</v>
      </c>
      <c r="K23" s="55" t="s">
        <v>438</v>
      </c>
      <c r="L23" s="55" t="s">
        <v>422</v>
      </c>
      <c r="M23" s="55" t="s">
        <v>355</v>
      </c>
      <c r="N23" s="55" t="s">
        <v>438</v>
      </c>
      <c r="O23" s="55" t="s">
        <v>463</v>
      </c>
      <c r="P23" s="55" t="s">
        <v>468</v>
      </c>
      <c r="Q23" s="55" t="s">
        <v>422</v>
      </c>
      <c r="R23" s="55" t="s">
        <v>453</v>
      </c>
      <c r="S23" s="55" t="s">
        <v>488</v>
      </c>
      <c r="T23" s="55" t="s">
        <v>495</v>
      </c>
      <c r="U23" s="55" t="s">
        <v>308</v>
      </c>
      <c r="V23" s="55" t="s">
        <v>503</v>
      </c>
      <c r="W23" s="55" t="s">
        <v>504</v>
      </c>
      <c r="X23" s="55" t="s">
        <v>505</v>
      </c>
      <c r="Y23" s="55" t="s">
        <v>506</v>
      </c>
      <c r="Z23" s="55" t="s">
        <v>507</v>
      </c>
      <c r="AA23" s="55" t="s">
        <v>508</v>
      </c>
      <c r="AB23" s="107" t="s">
        <v>509</v>
      </c>
    </row>
    <row r="24" spans="1:28" x14ac:dyDescent="0.3">
      <c r="A24" s="105" t="s">
        <v>510</v>
      </c>
      <c r="B24" s="106" t="s">
        <v>326</v>
      </c>
      <c r="C24" s="55" t="s">
        <v>347</v>
      </c>
      <c r="D24" s="55" t="s">
        <v>363</v>
      </c>
      <c r="E24" s="55" t="s">
        <v>382</v>
      </c>
      <c r="F24" s="55" t="s">
        <v>398</v>
      </c>
      <c r="G24" s="55" t="s">
        <v>407</v>
      </c>
      <c r="H24" s="55" t="s">
        <v>398</v>
      </c>
      <c r="I24" s="55" t="s">
        <v>422</v>
      </c>
      <c r="J24" s="55" t="s">
        <v>432</v>
      </c>
      <c r="K24" s="55" t="s">
        <v>439</v>
      </c>
      <c r="L24" s="55" t="s">
        <v>431</v>
      </c>
      <c r="M24" s="55" t="s">
        <v>356</v>
      </c>
      <c r="N24" s="55" t="s">
        <v>439</v>
      </c>
      <c r="O24" s="55" t="s">
        <v>464</v>
      </c>
      <c r="P24" s="55" t="s">
        <v>439</v>
      </c>
      <c r="Q24" s="55" t="s">
        <v>472</v>
      </c>
      <c r="R24" s="55" t="s">
        <v>480</v>
      </c>
      <c r="S24" s="55" t="s">
        <v>382</v>
      </c>
      <c r="T24" s="55" t="s">
        <v>496</v>
      </c>
      <c r="U24" s="55" t="s">
        <v>503</v>
      </c>
      <c r="V24" s="55" t="s">
        <v>308</v>
      </c>
      <c r="W24" s="55" t="s">
        <v>511</v>
      </c>
      <c r="X24" s="55" t="s">
        <v>512</v>
      </c>
      <c r="Y24" s="55" t="s">
        <v>513</v>
      </c>
      <c r="Z24" s="55" t="s">
        <v>514</v>
      </c>
      <c r="AA24" s="55" t="s">
        <v>515</v>
      </c>
      <c r="AB24" s="107" t="s">
        <v>409</v>
      </c>
    </row>
    <row r="25" spans="1:28" x14ac:dyDescent="0.3">
      <c r="A25" s="105" t="s">
        <v>516</v>
      </c>
      <c r="B25" s="106" t="s">
        <v>327</v>
      </c>
      <c r="C25" s="55" t="s">
        <v>348</v>
      </c>
      <c r="D25" s="55" t="s">
        <v>364</v>
      </c>
      <c r="E25" s="55" t="s">
        <v>359</v>
      </c>
      <c r="F25" s="55" t="s">
        <v>350</v>
      </c>
      <c r="G25" s="55" t="s">
        <v>350</v>
      </c>
      <c r="H25" s="55" t="s">
        <v>350</v>
      </c>
      <c r="I25" s="55" t="s">
        <v>423</v>
      </c>
      <c r="J25" s="55" t="s">
        <v>325</v>
      </c>
      <c r="K25" s="55" t="s">
        <v>440</v>
      </c>
      <c r="L25" s="55" t="s">
        <v>351</v>
      </c>
      <c r="M25" s="55" t="s">
        <v>357</v>
      </c>
      <c r="N25" s="55" t="s">
        <v>325</v>
      </c>
      <c r="O25" s="55" t="s">
        <v>325</v>
      </c>
      <c r="P25" s="55" t="s">
        <v>453</v>
      </c>
      <c r="Q25" s="55" t="s">
        <v>473</v>
      </c>
      <c r="R25" s="55" t="s">
        <v>481</v>
      </c>
      <c r="S25" s="55" t="s">
        <v>489</v>
      </c>
      <c r="T25" s="55" t="s">
        <v>497</v>
      </c>
      <c r="U25" s="55" t="s">
        <v>504</v>
      </c>
      <c r="V25" s="55" t="s">
        <v>511</v>
      </c>
      <c r="W25" s="55" t="s">
        <v>308</v>
      </c>
      <c r="X25" s="55" t="s">
        <v>517</v>
      </c>
      <c r="Y25" s="55" t="s">
        <v>518</v>
      </c>
      <c r="Z25" s="55" t="s">
        <v>519</v>
      </c>
      <c r="AA25" s="55" t="s">
        <v>520</v>
      </c>
      <c r="AB25" s="107" t="s">
        <v>521</v>
      </c>
    </row>
    <row r="26" spans="1:28" x14ac:dyDescent="0.3">
      <c r="A26" s="105" t="s">
        <v>522</v>
      </c>
      <c r="B26" s="106" t="s">
        <v>328</v>
      </c>
      <c r="C26" s="55" t="s">
        <v>349</v>
      </c>
      <c r="D26" s="55" t="s">
        <v>365</v>
      </c>
      <c r="E26" s="55" t="s">
        <v>383</v>
      </c>
      <c r="F26" s="55" t="s">
        <v>399</v>
      </c>
      <c r="G26" s="55" t="s">
        <v>400</v>
      </c>
      <c r="H26" s="55" t="s">
        <v>399</v>
      </c>
      <c r="I26" s="55" t="s">
        <v>424</v>
      </c>
      <c r="J26" s="55" t="s">
        <v>433</v>
      </c>
      <c r="K26" s="55" t="s">
        <v>441</v>
      </c>
      <c r="L26" s="55" t="s">
        <v>325</v>
      </c>
      <c r="M26" s="55" t="s">
        <v>358</v>
      </c>
      <c r="N26" s="55" t="s">
        <v>433</v>
      </c>
      <c r="O26" s="55" t="s">
        <v>465</v>
      </c>
      <c r="P26" s="55" t="s">
        <v>434</v>
      </c>
      <c r="Q26" s="55" t="s">
        <v>474</v>
      </c>
      <c r="R26" s="55" t="s">
        <v>482</v>
      </c>
      <c r="S26" s="55" t="s">
        <v>490</v>
      </c>
      <c r="T26" s="55" t="s">
        <v>498</v>
      </c>
      <c r="U26" s="55" t="s">
        <v>505</v>
      </c>
      <c r="V26" s="55" t="s">
        <v>512</v>
      </c>
      <c r="W26" s="55" t="s">
        <v>517</v>
      </c>
      <c r="X26" s="55" t="s">
        <v>308</v>
      </c>
      <c r="Y26" s="55" t="s">
        <v>523</v>
      </c>
      <c r="Z26" s="55" t="s">
        <v>524</v>
      </c>
      <c r="AA26" s="55" t="s">
        <v>525</v>
      </c>
      <c r="AB26" s="107" t="s">
        <v>526</v>
      </c>
    </row>
    <row r="27" spans="1:28" x14ac:dyDescent="0.3">
      <c r="A27" s="105" t="s">
        <v>527</v>
      </c>
      <c r="B27" s="106" t="s">
        <v>329</v>
      </c>
      <c r="C27" s="55" t="s">
        <v>350</v>
      </c>
      <c r="D27" s="55" t="s">
        <v>358</v>
      </c>
      <c r="E27" s="55" t="s">
        <v>384</v>
      </c>
      <c r="F27" s="55" t="s">
        <v>400</v>
      </c>
      <c r="G27" s="55" t="s">
        <v>400</v>
      </c>
      <c r="H27" s="55" t="s">
        <v>400</v>
      </c>
      <c r="I27" s="55" t="s">
        <v>424</v>
      </c>
      <c r="J27" s="55" t="s">
        <v>434</v>
      </c>
      <c r="K27" s="55" t="s">
        <v>442</v>
      </c>
      <c r="L27" s="55" t="s">
        <v>453</v>
      </c>
      <c r="M27" s="55" t="s">
        <v>359</v>
      </c>
      <c r="N27" s="55" t="s">
        <v>434</v>
      </c>
      <c r="O27" s="55" t="s">
        <v>433</v>
      </c>
      <c r="P27" s="55" t="s">
        <v>441</v>
      </c>
      <c r="Q27" s="55" t="s">
        <v>474</v>
      </c>
      <c r="R27" s="55" t="s">
        <v>483</v>
      </c>
      <c r="S27" s="55" t="s">
        <v>383</v>
      </c>
      <c r="T27" s="55" t="s">
        <v>464</v>
      </c>
      <c r="U27" s="55" t="s">
        <v>506</v>
      </c>
      <c r="V27" s="55" t="s">
        <v>513</v>
      </c>
      <c r="W27" s="55" t="s">
        <v>518</v>
      </c>
      <c r="X27" s="55" t="s">
        <v>523</v>
      </c>
      <c r="Y27" s="55" t="s">
        <v>308</v>
      </c>
      <c r="Z27" s="55" t="s">
        <v>528</v>
      </c>
      <c r="AA27" s="55" t="s">
        <v>525</v>
      </c>
      <c r="AB27" s="107" t="s">
        <v>529</v>
      </c>
    </row>
    <row r="28" spans="1:28" x14ac:dyDescent="0.3">
      <c r="A28" s="105" t="s">
        <v>530</v>
      </c>
      <c r="B28" s="106" t="s">
        <v>330</v>
      </c>
      <c r="C28" s="55" t="s">
        <v>351</v>
      </c>
      <c r="D28" s="55" t="s">
        <v>366</v>
      </c>
      <c r="E28" s="55" t="s">
        <v>385</v>
      </c>
      <c r="F28" s="55" t="s">
        <v>401</v>
      </c>
      <c r="G28" s="55" t="s">
        <v>408</v>
      </c>
      <c r="H28" s="55" t="s">
        <v>385</v>
      </c>
      <c r="I28" s="55" t="s">
        <v>425</v>
      </c>
      <c r="J28" s="55" t="s">
        <v>435</v>
      </c>
      <c r="K28" s="55" t="s">
        <v>443</v>
      </c>
      <c r="L28" s="55" t="s">
        <v>438</v>
      </c>
      <c r="M28" s="55" t="s">
        <v>330</v>
      </c>
      <c r="N28" s="55" t="s">
        <v>458</v>
      </c>
      <c r="O28" s="55" t="s">
        <v>458</v>
      </c>
      <c r="P28" s="55" t="s">
        <v>469</v>
      </c>
      <c r="Q28" s="55" t="s">
        <v>475</v>
      </c>
      <c r="R28" s="55" t="s">
        <v>484</v>
      </c>
      <c r="S28" s="55" t="s">
        <v>491</v>
      </c>
      <c r="T28" s="55" t="s">
        <v>499</v>
      </c>
      <c r="U28" s="55" t="s">
        <v>507</v>
      </c>
      <c r="V28" s="55" t="s">
        <v>514</v>
      </c>
      <c r="W28" s="55" t="s">
        <v>519</v>
      </c>
      <c r="X28" s="55" t="s">
        <v>524</v>
      </c>
      <c r="Y28" s="55" t="s">
        <v>528</v>
      </c>
      <c r="Z28" s="55" t="s">
        <v>308</v>
      </c>
      <c r="AA28" s="55" t="s">
        <v>531</v>
      </c>
      <c r="AB28" s="107" t="s">
        <v>532</v>
      </c>
    </row>
    <row r="29" spans="1:28" x14ac:dyDescent="0.3">
      <c r="A29" s="105" t="s">
        <v>533</v>
      </c>
      <c r="B29" s="106" t="s">
        <v>331</v>
      </c>
      <c r="C29" s="55" t="s">
        <v>352</v>
      </c>
      <c r="D29" s="55" t="s">
        <v>367</v>
      </c>
      <c r="E29" s="55" t="s">
        <v>386</v>
      </c>
      <c r="F29" s="55" t="s">
        <v>386</v>
      </c>
      <c r="G29" s="55" t="s">
        <v>358</v>
      </c>
      <c r="H29" s="55" t="s">
        <v>386</v>
      </c>
      <c r="I29" s="55" t="s">
        <v>426</v>
      </c>
      <c r="J29" s="55" t="s">
        <v>434</v>
      </c>
      <c r="K29" s="55" t="s">
        <v>444</v>
      </c>
      <c r="L29" s="55" t="s">
        <v>440</v>
      </c>
      <c r="M29" s="55" t="s">
        <v>360</v>
      </c>
      <c r="N29" s="55" t="s">
        <v>434</v>
      </c>
      <c r="O29" s="55" t="s">
        <v>365</v>
      </c>
      <c r="P29" s="55" t="s">
        <v>433</v>
      </c>
      <c r="Q29" s="55" t="s">
        <v>476</v>
      </c>
      <c r="R29" s="55" t="s">
        <v>485</v>
      </c>
      <c r="S29" s="55" t="s">
        <v>492</v>
      </c>
      <c r="T29" s="55" t="s">
        <v>500</v>
      </c>
      <c r="U29" s="55" t="s">
        <v>508</v>
      </c>
      <c r="V29" s="55" t="s">
        <v>515</v>
      </c>
      <c r="W29" s="55" t="s">
        <v>520</v>
      </c>
      <c r="X29" s="55" t="s">
        <v>525</v>
      </c>
      <c r="Y29" s="55" t="s">
        <v>525</v>
      </c>
      <c r="Z29" s="55" t="s">
        <v>531</v>
      </c>
      <c r="AA29" s="55" t="s">
        <v>308</v>
      </c>
      <c r="AB29" s="107" t="s">
        <v>534</v>
      </c>
    </row>
    <row r="30" spans="1:28" ht="14.5" thickBot="1" x14ac:dyDescent="0.35">
      <c r="A30" s="108" t="s">
        <v>535</v>
      </c>
      <c r="B30" s="109" t="s">
        <v>332</v>
      </c>
      <c r="C30" s="61" t="s">
        <v>353</v>
      </c>
      <c r="D30" s="61" t="s">
        <v>368</v>
      </c>
      <c r="E30" s="61" t="s">
        <v>387</v>
      </c>
      <c r="F30" s="61" t="s">
        <v>402</v>
      </c>
      <c r="G30" s="61" t="s">
        <v>409</v>
      </c>
      <c r="H30" s="61" t="s">
        <v>402</v>
      </c>
      <c r="I30" s="61" t="s">
        <v>427</v>
      </c>
      <c r="J30" s="61" t="s">
        <v>436</v>
      </c>
      <c r="K30" s="61" t="s">
        <v>445</v>
      </c>
      <c r="L30" s="61" t="s">
        <v>454</v>
      </c>
      <c r="M30" s="61" t="s">
        <v>353</v>
      </c>
      <c r="N30" s="61" t="s">
        <v>459</v>
      </c>
      <c r="O30" s="61" t="s">
        <v>436</v>
      </c>
      <c r="P30" s="61" t="s">
        <v>459</v>
      </c>
      <c r="Q30" s="61" t="s">
        <v>477</v>
      </c>
      <c r="R30" s="61" t="s">
        <v>486</v>
      </c>
      <c r="S30" s="61" t="s">
        <v>493</v>
      </c>
      <c r="T30" s="61" t="s">
        <v>501</v>
      </c>
      <c r="U30" s="61" t="s">
        <v>509</v>
      </c>
      <c r="V30" s="61" t="s">
        <v>409</v>
      </c>
      <c r="W30" s="61" t="s">
        <v>521</v>
      </c>
      <c r="X30" s="61" t="s">
        <v>526</v>
      </c>
      <c r="Y30" s="61" t="s">
        <v>529</v>
      </c>
      <c r="Z30" s="61" t="s">
        <v>532</v>
      </c>
      <c r="AA30" s="61" t="s">
        <v>534</v>
      </c>
      <c r="AB30" s="110" t="s">
        <v>308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6CC2-B35F-45FE-801B-80877F7D044A}">
  <dimension ref="A1:H67"/>
  <sheetViews>
    <sheetView tabSelected="1" zoomScale="75" zoomScaleNormal="115" workbookViewId="0"/>
  </sheetViews>
  <sheetFormatPr defaultColWidth="10.90625" defaultRowHeight="14" x14ac:dyDescent="0.3"/>
  <cols>
    <col min="1" max="1" width="10.90625" style="4"/>
    <col min="2" max="2" width="16.6328125" style="4" customWidth="1"/>
    <col min="3" max="4" width="13.36328125" style="4" customWidth="1"/>
    <col min="5" max="5" width="17.1796875" style="4" customWidth="1"/>
    <col min="6" max="6" width="15" style="4" customWidth="1"/>
    <col min="7" max="7" width="20.6328125" style="4" customWidth="1"/>
    <col min="8" max="8" width="142" style="4" customWidth="1"/>
    <col min="9" max="16384" width="10.90625" style="4"/>
  </cols>
  <sheetData>
    <row r="1" spans="1:8" ht="15" x14ac:dyDescent="0.3">
      <c r="A1" s="3" t="s">
        <v>1056</v>
      </c>
    </row>
    <row r="3" spans="1:8" ht="60.5" thickBot="1" x14ac:dyDescent="0.35">
      <c r="A3" s="111" t="s">
        <v>249</v>
      </c>
      <c r="B3" s="111" t="s">
        <v>65</v>
      </c>
      <c r="C3" s="111" t="s">
        <v>1024</v>
      </c>
      <c r="D3" s="111" t="s">
        <v>1025</v>
      </c>
      <c r="E3" s="111" t="s">
        <v>130</v>
      </c>
      <c r="F3" s="111" t="s">
        <v>66</v>
      </c>
      <c r="G3" s="111" t="s">
        <v>247</v>
      </c>
      <c r="H3" s="111" t="s">
        <v>248</v>
      </c>
    </row>
    <row r="4" spans="1:8" ht="15.5" x14ac:dyDescent="0.35">
      <c r="A4" s="230" t="s">
        <v>67</v>
      </c>
      <c r="B4" s="231" t="s">
        <v>1</v>
      </c>
      <c r="C4" s="114" t="s">
        <v>63</v>
      </c>
      <c r="D4" s="118" t="s">
        <v>1039</v>
      </c>
      <c r="E4" s="50">
        <v>7</v>
      </c>
      <c r="F4" s="50">
        <v>0</v>
      </c>
      <c r="G4" s="115">
        <f>SUM(E4:F4)</f>
        <v>7</v>
      </c>
      <c r="H4" s="116" t="s">
        <v>20</v>
      </c>
    </row>
    <row r="5" spans="1:8" ht="15.5" x14ac:dyDescent="0.35">
      <c r="A5" s="230"/>
      <c r="B5" s="232"/>
      <c r="C5" s="26" t="s">
        <v>40</v>
      </c>
      <c r="D5" s="118" t="s">
        <v>1040</v>
      </c>
      <c r="E5" s="50">
        <v>5</v>
      </c>
      <c r="F5" s="50">
        <v>14</v>
      </c>
      <c r="G5" s="115">
        <f t="shared" ref="G5:G58" si="0">SUM(E5:F5)</f>
        <v>19</v>
      </c>
      <c r="H5" s="117" t="s">
        <v>307</v>
      </c>
    </row>
    <row r="6" spans="1:8" ht="15.5" x14ac:dyDescent="0.35">
      <c r="A6" s="230"/>
      <c r="B6" s="232"/>
      <c r="C6" s="118" t="s">
        <v>69</v>
      </c>
      <c r="D6" s="118"/>
      <c r="E6" s="50">
        <v>0</v>
      </c>
      <c r="F6" s="50">
        <v>1</v>
      </c>
      <c r="G6" s="115">
        <f t="shared" si="0"/>
        <v>1</v>
      </c>
      <c r="H6" s="119" t="s">
        <v>69</v>
      </c>
    </row>
    <row r="7" spans="1:8" ht="15.5" x14ac:dyDescent="0.35">
      <c r="A7" s="230"/>
      <c r="B7" s="232"/>
      <c r="C7" s="118" t="s">
        <v>70</v>
      </c>
      <c r="D7" s="118"/>
      <c r="E7" s="50">
        <v>0</v>
      </c>
      <c r="F7" s="50">
        <v>1</v>
      </c>
      <c r="G7" s="115">
        <f t="shared" si="0"/>
        <v>1</v>
      </c>
      <c r="H7" s="119" t="s">
        <v>70</v>
      </c>
    </row>
    <row r="8" spans="1:8" ht="15" x14ac:dyDescent="0.3">
      <c r="A8" s="230"/>
      <c r="B8" s="232"/>
      <c r="C8" s="4" t="s">
        <v>71</v>
      </c>
      <c r="E8" s="50">
        <v>0</v>
      </c>
      <c r="F8" s="50">
        <v>1</v>
      </c>
      <c r="G8" s="115">
        <f t="shared" si="0"/>
        <v>1</v>
      </c>
      <c r="H8" s="117" t="s">
        <v>71</v>
      </c>
    </row>
    <row r="9" spans="1:8" ht="15" x14ac:dyDescent="0.3">
      <c r="A9" s="230"/>
      <c r="B9" s="232"/>
      <c r="C9" s="4" t="s">
        <v>72</v>
      </c>
      <c r="E9" s="50">
        <v>0</v>
      </c>
      <c r="F9" s="50">
        <v>1</v>
      </c>
      <c r="G9" s="115">
        <f t="shared" si="0"/>
        <v>1</v>
      </c>
      <c r="H9" s="117" t="s">
        <v>72</v>
      </c>
    </row>
    <row r="10" spans="1:8" ht="15" x14ac:dyDescent="0.3">
      <c r="A10" s="230"/>
      <c r="B10" s="232"/>
      <c r="C10" s="4" t="s">
        <v>73</v>
      </c>
      <c r="E10" s="50">
        <v>0</v>
      </c>
      <c r="F10" s="50">
        <v>1</v>
      </c>
      <c r="G10" s="115">
        <f t="shared" si="0"/>
        <v>1</v>
      </c>
      <c r="H10" s="117" t="s">
        <v>73</v>
      </c>
    </row>
    <row r="11" spans="1:8" ht="15" x14ac:dyDescent="0.3">
      <c r="A11" s="230"/>
      <c r="B11" s="232"/>
      <c r="C11" s="4" t="s">
        <v>74</v>
      </c>
      <c r="E11" s="50">
        <v>0</v>
      </c>
      <c r="F11" s="50">
        <v>1</v>
      </c>
      <c r="G11" s="115">
        <f t="shared" si="0"/>
        <v>1</v>
      </c>
      <c r="H11" s="117" t="s">
        <v>74</v>
      </c>
    </row>
    <row r="12" spans="1:8" ht="15" x14ac:dyDescent="0.3">
      <c r="A12" s="230"/>
      <c r="B12" s="233"/>
      <c r="C12" s="120" t="s">
        <v>75</v>
      </c>
      <c r="D12" s="120"/>
      <c r="E12" s="121">
        <v>0</v>
      </c>
      <c r="F12" s="121">
        <v>1</v>
      </c>
      <c r="G12" s="122">
        <f t="shared" si="0"/>
        <v>1</v>
      </c>
      <c r="H12" s="103" t="s">
        <v>75</v>
      </c>
    </row>
    <row r="13" spans="1:8" ht="28.5" x14ac:dyDescent="0.35">
      <c r="A13" s="230"/>
      <c r="B13" s="234" t="s">
        <v>76</v>
      </c>
      <c r="C13" s="123" t="s">
        <v>46</v>
      </c>
      <c r="D13" s="118" t="s">
        <v>1041</v>
      </c>
      <c r="E13" s="112">
        <v>7</v>
      </c>
      <c r="F13" s="112">
        <v>19</v>
      </c>
      <c r="G13" s="124">
        <f t="shared" si="0"/>
        <v>26</v>
      </c>
      <c r="H13" s="125" t="s">
        <v>77</v>
      </c>
    </row>
    <row r="14" spans="1:8" ht="15.5" x14ac:dyDescent="0.35">
      <c r="A14" s="230"/>
      <c r="B14" s="235"/>
      <c r="C14" s="26" t="s">
        <v>48</v>
      </c>
      <c r="D14" s="118" t="s">
        <v>1042</v>
      </c>
      <c r="E14" s="50">
        <v>4</v>
      </c>
      <c r="F14" s="50">
        <v>1</v>
      </c>
      <c r="G14" s="115">
        <f t="shared" si="0"/>
        <v>5</v>
      </c>
      <c r="H14" s="117" t="s">
        <v>78</v>
      </c>
    </row>
    <row r="15" spans="1:8" ht="15.5" x14ac:dyDescent="0.35">
      <c r="A15" s="230"/>
      <c r="B15" s="235"/>
      <c r="C15" s="114" t="s">
        <v>50</v>
      </c>
      <c r="D15" s="118" t="s">
        <v>1043</v>
      </c>
      <c r="E15" s="50">
        <v>2</v>
      </c>
      <c r="F15" s="50">
        <v>0</v>
      </c>
      <c r="G15" s="115">
        <f t="shared" si="0"/>
        <v>2</v>
      </c>
      <c r="H15" s="126" t="s">
        <v>20</v>
      </c>
    </row>
    <row r="16" spans="1:8" ht="15.5" x14ac:dyDescent="0.35">
      <c r="A16" s="230"/>
      <c r="B16" s="235"/>
      <c r="C16" s="118" t="s">
        <v>79</v>
      </c>
      <c r="D16" s="118"/>
      <c r="E16" s="50">
        <v>0</v>
      </c>
      <c r="F16" s="50">
        <v>2</v>
      </c>
      <c r="G16" s="115">
        <f t="shared" si="0"/>
        <v>2</v>
      </c>
      <c r="H16" s="119" t="s">
        <v>80</v>
      </c>
    </row>
    <row r="17" spans="1:8" ht="15" x14ac:dyDescent="0.3">
      <c r="A17" s="230"/>
      <c r="B17" s="235"/>
      <c r="C17" s="4" t="s">
        <v>81</v>
      </c>
      <c r="E17" s="50">
        <v>0</v>
      </c>
      <c r="F17" s="50">
        <v>2</v>
      </c>
      <c r="G17" s="115">
        <f t="shared" si="0"/>
        <v>2</v>
      </c>
      <c r="H17" s="117" t="s">
        <v>82</v>
      </c>
    </row>
    <row r="18" spans="1:8" ht="15" x14ac:dyDescent="0.3">
      <c r="A18" s="230"/>
      <c r="B18" s="235"/>
      <c r="C18" s="4" t="s">
        <v>83</v>
      </c>
      <c r="E18" s="50">
        <v>0</v>
      </c>
      <c r="F18" s="50">
        <v>2</v>
      </c>
      <c r="G18" s="115">
        <f t="shared" si="0"/>
        <v>2</v>
      </c>
      <c r="H18" s="117" t="s">
        <v>84</v>
      </c>
    </row>
    <row r="19" spans="1:8" ht="15" x14ac:dyDescent="0.3">
      <c r="A19" s="230"/>
      <c r="B19" s="235"/>
      <c r="C19" s="4" t="s">
        <v>85</v>
      </c>
      <c r="E19" s="50">
        <v>0</v>
      </c>
      <c r="F19" s="50">
        <v>1</v>
      </c>
      <c r="G19" s="115">
        <f t="shared" si="0"/>
        <v>1</v>
      </c>
      <c r="H19" s="117" t="s">
        <v>85</v>
      </c>
    </row>
    <row r="20" spans="1:8" ht="15.5" thickBot="1" x14ac:dyDescent="0.35">
      <c r="A20" s="229"/>
      <c r="B20" s="236"/>
      <c r="C20" s="127" t="s">
        <v>86</v>
      </c>
      <c r="D20" s="127"/>
      <c r="E20" s="128">
        <v>0</v>
      </c>
      <c r="F20" s="128">
        <v>1</v>
      </c>
      <c r="G20" s="129">
        <f t="shared" si="0"/>
        <v>1</v>
      </c>
      <c r="H20" s="130" t="s">
        <v>86</v>
      </c>
    </row>
    <row r="21" spans="1:8" ht="15" x14ac:dyDescent="0.3">
      <c r="A21" s="230" t="s">
        <v>87</v>
      </c>
      <c r="B21" s="231" t="s">
        <v>1</v>
      </c>
      <c r="C21" s="114" t="s">
        <v>61</v>
      </c>
      <c r="D21" s="4" t="s">
        <v>1026</v>
      </c>
      <c r="E21" s="50">
        <v>4</v>
      </c>
      <c r="F21" s="50">
        <v>0</v>
      </c>
      <c r="G21" s="115">
        <f t="shared" si="0"/>
        <v>4</v>
      </c>
      <c r="H21" s="126" t="s">
        <v>20</v>
      </c>
    </row>
    <row r="22" spans="1:8" ht="15" x14ac:dyDescent="0.3">
      <c r="A22" s="230"/>
      <c r="B22" s="232"/>
      <c r="C22" s="26" t="s">
        <v>62</v>
      </c>
      <c r="D22" s="4" t="s">
        <v>1027</v>
      </c>
      <c r="E22" s="50">
        <v>2</v>
      </c>
      <c r="F22" s="50">
        <v>8</v>
      </c>
      <c r="G22" s="115">
        <f t="shared" si="0"/>
        <v>10</v>
      </c>
      <c r="H22" s="117" t="s">
        <v>88</v>
      </c>
    </row>
    <row r="23" spans="1:8" ht="15" x14ac:dyDescent="0.3">
      <c r="A23" s="230"/>
      <c r="B23" s="232"/>
      <c r="C23" s="114" t="s">
        <v>41</v>
      </c>
      <c r="D23" s="4" t="s">
        <v>1028</v>
      </c>
      <c r="E23" s="50">
        <v>2</v>
      </c>
      <c r="F23" s="50">
        <v>0</v>
      </c>
      <c r="G23" s="115">
        <f t="shared" si="0"/>
        <v>2</v>
      </c>
      <c r="H23" s="126" t="s">
        <v>20</v>
      </c>
    </row>
    <row r="24" spans="1:8" ht="15" x14ac:dyDescent="0.3">
      <c r="A24" s="230"/>
      <c r="B24" s="232"/>
      <c r="C24" s="26" t="s">
        <v>89</v>
      </c>
      <c r="D24" s="4" t="s">
        <v>1029</v>
      </c>
      <c r="E24" s="50">
        <v>2</v>
      </c>
      <c r="F24" s="50">
        <v>8</v>
      </c>
      <c r="G24" s="115">
        <f t="shared" si="0"/>
        <v>10</v>
      </c>
      <c r="H24" s="117" t="s">
        <v>90</v>
      </c>
    </row>
    <row r="25" spans="1:8" ht="15" x14ac:dyDescent="0.3">
      <c r="A25" s="230"/>
      <c r="B25" s="232"/>
      <c r="C25" s="114" t="s">
        <v>47</v>
      </c>
      <c r="D25" s="4" t="s">
        <v>1030</v>
      </c>
      <c r="E25" s="50">
        <v>1</v>
      </c>
      <c r="F25" s="50">
        <v>0</v>
      </c>
      <c r="G25" s="115">
        <v>2</v>
      </c>
      <c r="H25" s="126" t="s">
        <v>20</v>
      </c>
    </row>
    <row r="26" spans="1:8" ht="15" x14ac:dyDescent="0.3">
      <c r="A26" s="230"/>
      <c r="B26" s="232"/>
      <c r="C26" s="114" t="s">
        <v>49</v>
      </c>
      <c r="D26" s="4" t="s">
        <v>1031</v>
      </c>
      <c r="E26" s="50">
        <v>1</v>
      </c>
      <c r="F26" s="50">
        <v>0</v>
      </c>
      <c r="G26" s="115">
        <f t="shared" si="0"/>
        <v>1</v>
      </c>
      <c r="H26" s="126" t="s">
        <v>20</v>
      </c>
    </row>
    <row r="27" spans="1:8" ht="15" x14ac:dyDescent="0.3">
      <c r="A27" s="230"/>
      <c r="B27" s="232"/>
      <c r="C27" s="114" t="s">
        <v>51</v>
      </c>
      <c r="D27" s="4" t="s">
        <v>1032</v>
      </c>
      <c r="E27" s="50">
        <v>1</v>
      </c>
      <c r="F27" s="50">
        <v>0</v>
      </c>
      <c r="G27" s="115">
        <f t="shared" si="0"/>
        <v>1</v>
      </c>
      <c r="H27" s="126" t="s">
        <v>20</v>
      </c>
    </row>
    <row r="28" spans="1:8" ht="15" x14ac:dyDescent="0.3">
      <c r="A28" s="230"/>
      <c r="B28" s="232"/>
      <c r="C28" s="114" t="s">
        <v>52</v>
      </c>
      <c r="D28" s="4" t="s">
        <v>1033</v>
      </c>
      <c r="E28" s="50">
        <v>1</v>
      </c>
      <c r="F28" s="50">
        <v>0</v>
      </c>
      <c r="G28" s="115">
        <f t="shared" si="0"/>
        <v>1</v>
      </c>
      <c r="H28" s="126" t="s">
        <v>20</v>
      </c>
    </row>
    <row r="29" spans="1:8" ht="15" x14ac:dyDescent="0.3">
      <c r="A29" s="230"/>
      <c r="B29" s="232"/>
      <c r="C29" s="114" t="s">
        <v>53</v>
      </c>
      <c r="D29" s="4" t="s">
        <v>1034</v>
      </c>
      <c r="E29" s="50">
        <v>1</v>
      </c>
      <c r="F29" s="50">
        <v>0</v>
      </c>
      <c r="G29" s="115">
        <f t="shared" si="0"/>
        <v>1</v>
      </c>
      <c r="H29" s="126" t="s">
        <v>20</v>
      </c>
    </row>
    <row r="30" spans="1:8" ht="15.5" x14ac:dyDescent="0.35">
      <c r="A30" s="230"/>
      <c r="B30" s="232"/>
      <c r="C30" s="118" t="s">
        <v>91</v>
      </c>
      <c r="D30" s="118"/>
      <c r="E30" s="50">
        <v>0</v>
      </c>
      <c r="F30" s="50">
        <v>1</v>
      </c>
      <c r="G30" s="115">
        <f t="shared" si="0"/>
        <v>1</v>
      </c>
      <c r="H30" s="119" t="s">
        <v>91</v>
      </c>
    </row>
    <row r="31" spans="1:8" ht="15.5" x14ac:dyDescent="0.35">
      <c r="A31" s="230"/>
      <c r="B31" s="232"/>
      <c r="C31" s="118" t="s">
        <v>92</v>
      </c>
      <c r="D31" s="118"/>
      <c r="E31" s="50">
        <v>0</v>
      </c>
      <c r="F31" s="50">
        <v>1</v>
      </c>
      <c r="G31" s="115">
        <f t="shared" si="0"/>
        <v>1</v>
      </c>
      <c r="H31" s="119" t="s">
        <v>92</v>
      </c>
    </row>
    <row r="32" spans="1:8" ht="15" x14ac:dyDescent="0.3">
      <c r="A32" s="230"/>
      <c r="B32" s="232"/>
      <c r="C32" s="4" t="s">
        <v>93</v>
      </c>
      <c r="E32" s="50">
        <v>0</v>
      </c>
      <c r="F32" s="50">
        <v>1</v>
      </c>
      <c r="G32" s="115">
        <f t="shared" si="0"/>
        <v>1</v>
      </c>
      <c r="H32" s="117" t="s">
        <v>93</v>
      </c>
    </row>
    <row r="33" spans="1:8" ht="15" x14ac:dyDescent="0.3">
      <c r="A33" s="230"/>
      <c r="B33" s="232"/>
      <c r="C33" s="4" t="s">
        <v>94</v>
      </c>
      <c r="E33" s="50">
        <v>0</v>
      </c>
      <c r="F33" s="50">
        <v>1</v>
      </c>
      <c r="G33" s="115">
        <f t="shared" si="0"/>
        <v>1</v>
      </c>
      <c r="H33" s="117" t="s">
        <v>94</v>
      </c>
    </row>
    <row r="34" spans="1:8" ht="15" x14ac:dyDescent="0.3">
      <c r="A34" s="230"/>
      <c r="B34" s="232"/>
      <c r="C34" s="4" t="s">
        <v>95</v>
      </c>
      <c r="E34" s="50">
        <v>0</v>
      </c>
      <c r="F34" s="50">
        <v>1</v>
      </c>
      <c r="G34" s="115">
        <f t="shared" si="0"/>
        <v>1</v>
      </c>
      <c r="H34" s="117" t="s">
        <v>95</v>
      </c>
    </row>
    <row r="35" spans="1:8" ht="15" x14ac:dyDescent="0.3">
      <c r="A35" s="230"/>
      <c r="B35" s="232"/>
      <c r="C35" s="4" t="s">
        <v>96</v>
      </c>
      <c r="E35" s="50">
        <v>0</v>
      </c>
      <c r="F35" s="50">
        <v>1</v>
      </c>
      <c r="G35" s="115">
        <f t="shared" si="0"/>
        <v>1</v>
      </c>
      <c r="H35" s="117" t="s">
        <v>96</v>
      </c>
    </row>
    <row r="36" spans="1:8" ht="15" x14ac:dyDescent="0.3">
      <c r="A36" s="230"/>
      <c r="B36" s="232"/>
      <c r="C36" s="4" t="s">
        <v>97</v>
      </c>
      <c r="E36" s="50">
        <v>0</v>
      </c>
      <c r="F36" s="50">
        <v>1</v>
      </c>
      <c r="G36" s="115">
        <f t="shared" si="0"/>
        <v>1</v>
      </c>
      <c r="H36" s="117" t="s">
        <v>97</v>
      </c>
    </row>
    <row r="37" spans="1:8" ht="15" x14ac:dyDescent="0.3">
      <c r="A37" s="230"/>
      <c r="B37" s="232"/>
      <c r="C37" s="4" t="s">
        <v>98</v>
      </c>
      <c r="E37" s="50">
        <v>0</v>
      </c>
      <c r="F37" s="50">
        <v>1</v>
      </c>
      <c r="G37" s="115">
        <f t="shared" si="0"/>
        <v>1</v>
      </c>
      <c r="H37" s="117" t="s">
        <v>98</v>
      </c>
    </row>
    <row r="38" spans="1:8" ht="15" x14ac:dyDescent="0.3">
      <c r="A38" s="230"/>
      <c r="B38" s="232"/>
      <c r="C38" s="4" t="s">
        <v>99</v>
      </c>
      <c r="E38" s="50">
        <v>0</v>
      </c>
      <c r="F38" s="50">
        <v>1</v>
      </c>
      <c r="G38" s="115">
        <f t="shared" si="0"/>
        <v>1</v>
      </c>
      <c r="H38" s="117" t="s">
        <v>99</v>
      </c>
    </row>
    <row r="39" spans="1:8" ht="15" x14ac:dyDescent="0.3">
      <c r="A39" s="230"/>
      <c r="B39" s="232"/>
      <c r="C39" s="4" t="s">
        <v>100</v>
      </c>
      <c r="E39" s="50">
        <v>0</v>
      </c>
      <c r="F39" s="50">
        <v>2</v>
      </c>
      <c r="G39" s="115">
        <f t="shared" si="0"/>
        <v>2</v>
      </c>
      <c r="H39" s="119" t="s">
        <v>101</v>
      </c>
    </row>
    <row r="40" spans="1:8" ht="15" x14ac:dyDescent="0.3">
      <c r="A40" s="230"/>
      <c r="B40" s="232"/>
      <c r="C40" s="4" t="s">
        <v>102</v>
      </c>
      <c r="E40" s="50">
        <v>0</v>
      </c>
      <c r="F40" s="50">
        <v>1</v>
      </c>
      <c r="G40" s="115">
        <f t="shared" si="0"/>
        <v>1</v>
      </c>
      <c r="H40" s="117" t="s">
        <v>102</v>
      </c>
    </row>
    <row r="41" spans="1:8" ht="15" x14ac:dyDescent="0.3">
      <c r="A41" s="230"/>
      <c r="B41" s="232"/>
      <c r="C41" s="4" t="s">
        <v>103</v>
      </c>
      <c r="E41" s="50">
        <v>0</v>
      </c>
      <c r="F41" s="50">
        <v>1</v>
      </c>
      <c r="G41" s="115">
        <f t="shared" si="0"/>
        <v>1</v>
      </c>
      <c r="H41" s="117" t="s">
        <v>103</v>
      </c>
    </row>
    <row r="42" spans="1:8" ht="15" x14ac:dyDescent="0.3">
      <c r="A42" s="230"/>
      <c r="B42" s="232"/>
      <c r="C42" s="4" t="s">
        <v>104</v>
      </c>
      <c r="E42" s="50">
        <v>0</v>
      </c>
      <c r="F42" s="50">
        <v>1</v>
      </c>
      <c r="G42" s="115">
        <f t="shared" si="0"/>
        <v>1</v>
      </c>
      <c r="H42" s="117" t="s">
        <v>104</v>
      </c>
    </row>
    <row r="43" spans="1:8" ht="15" x14ac:dyDescent="0.3">
      <c r="A43" s="230"/>
      <c r="B43" s="232"/>
      <c r="C43" s="4" t="s">
        <v>105</v>
      </c>
      <c r="E43" s="50">
        <v>0</v>
      </c>
      <c r="F43" s="50">
        <v>1</v>
      </c>
      <c r="G43" s="115">
        <f t="shared" si="0"/>
        <v>1</v>
      </c>
      <c r="H43" s="117" t="s">
        <v>105</v>
      </c>
    </row>
    <row r="44" spans="1:8" ht="15.5" x14ac:dyDescent="0.35">
      <c r="A44" s="230"/>
      <c r="B44" s="233"/>
      <c r="C44" s="131" t="s">
        <v>106</v>
      </c>
      <c r="D44" s="131"/>
      <c r="E44" s="121">
        <v>0</v>
      </c>
      <c r="F44" s="121">
        <v>1</v>
      </c>
      <c r="G44" s="122">
        <f t="shared" si="0"/>
        <v>1</v>
      </c>
      <c r="H44" s="132" t="s">
        <v>106</v>
      </c>
    </row>
    <row r="45" spans="1:8" ht="42" x14ac:dyDescent="0.3">
      <c r="A45" s="230"/>
      <c r="B45" s="237" t="s">
        <v>76</v>
      </c>
      <c r="C45" s="123" t="s">
        <v>54</v>
      </c>
      <c r="D45" s="81" t="s">
        <v>1035</v>
      </c>
      <c r="E45" s="112">
        <v>38</v>
      </c>
      <c r="F45" s="112">
        <v>28</v>
      </c>
      <c r="G45" s="124">
        <v>66</v>
      </c>
      <c r="H45" s="125" t="s">
        <v>107</v>
      </c>
    </row>
    <row r="46" spans="1:8" ht="15" x14ac:dyDescent="0.3">
      <c r="A46" s="230"/>
      <c r="B46" s="232"/>
      <c r="C46" s="26" t="s">
        <v>55</v>
      </c>
      <c r="D46" s="4" t="s">
        <v>1036</v>
      </c>
      <c r="E46" s="50">
        <v>4</v>
      </c>
      <c r="F46" s="50">
        <v>1</v>
      </c>
      <c r="G46" s="115">
        <f t="shared" si="0"/>
        <v>5</v>
      </c>
      <c r="H46" s="117" t="s">
        <v>108</v>
      </c>
    </row>
    <row r="47" spans="1:8" ht="15" x14ac:dyDescent="0.3">
      <c r="A47" s="230"/>
      <c r="B47" s="232"/>
      <c r="C47" s="114" t="s">
        <v>56</v>
      </c>
      <c r="D47" s="4" t="s">
        <v>1037</v>
      </c>
      <c r="E47" s="50">
        <v>2</v>
      </c>
      <c r="F47" s="50">
        <v>0</v>
      </c>
      <c r="G47" s="115">
        <f t="shared" si="0"/>
        <v>2</v>
      </c>
      <c r="H47" s="126" t="s">
        <v>20</v>
      </c>
    </row>
    <row r="48" spans="1:8" ht="15" x14ac:dyDescent="0.3">
      <c r="A48" s="230"/>
      <c r="B48" s="232"/>
      <c r="C48" s="114" t="s">
        <v>57</v>
      </c>
      <c r="D48" s="4" t="s">
        <v>1038</v>
      </c>
      <c r="E48" s="50">
        <v>2</v>
      </c>
      <c r="F48" s="50">
        <v>0</v>
      </c>
      <c r="G48" s="115">
        <f t="shared" si="0"/>
        <v>2</v>
      </c>
      <c r="H48" s="126" t="s">
        <v>20</v>
      </c>
    </row>
    <row r="49" spans="1:8" ht="15" x14ac:dyDescent="0.3">
      <c r="A49" s="230"/>
      <c r="B49" s="232"/>
      <c r="C49" s="4" t="s">
        <v>109</v>
      </c>
      <c r="E49" s="50">
        <v>0</v>
      </c>
      <c r="F49" s="50">
        <v>1</v>
      </c>
      <c r="G49" s="115">
        <f t="shared" ref="G49:G54" si="1">SUM(F49:F49)</f>
        <v>1</v>
      </c>
      <c r="H49" s="117" t="s">
        <v>109</v>
      </c>
    </row>
    <row r="50" spans="1:8" ht="15" x14ac:dyDescent="0.3">
      <c r="A50" s="230"/>
      <c r="B50" s="232"/>
      <c r="C50" s="4" t="s">
        <v>110</v>
      </c>
      <c r="E50" s="50">
        <v>0</v>
      </c>
      <c r="F50" s="50">
        <v>1</v>
      </c>
      <c r="G50" s="115">
        <f t="shared" si="1"/>
        <v>1</v>
      </c>
      <c r="H50" s="117" t="s">
        <v>110</v>
      </c>
    </row>
    <row r="51" spans="1:8" ht="15" x14ac:dyDescent="0.3">
      <c r="A51" s="230"/>
      <c r="B51" s="232"/>
      <c r="C51" s="4" t="s">
        <v>111</v>
      </c>
      <c r="E51" s="50">
        <v>0</v>
      </c>
      <c r="F51" s="50">
        <v>1</v>
      </c>
      <c r="G51" s="115">
        <f t="shared" si="1"/>
        <v>1</v>
      </c>
      <c r="H51" s="117" t="s">
        <v>111</v>
      </c>
    </row>
    <row r="52" spans="1:8" ht="15" x14ac:dyDescent="0.3">
      <c r="A52" s="230"/>
      <c r="B52" s="232"/>
      <c r="C52" s="4" t="s">
        <v>112</v>
      </c>
      <c r="E52" s="50">
        <v>0</v>
      </c>
      <c r="F52" s="50">
        <v>1</v>
      </c>
      <c r="G52" s="115">
        <f t="shared" si="1"/>
        <v>1</v>
      </c>
      <c r="H52" s="117" t="s">
        <v>112</v>
      </c>
    </row>
    <row r="53" spans="1:8" ht="15" x14ac:dyDescent="0.3">
      <c r="A53" s="230"/>
      <c r="B53" s="232"/>
      <c r="C53" s="4" t="s">
        <v>113</v>
      </c>
      <c r="E53" s="50">
        <v>0</v>
      </c>
      <c r="F53" s="50">
        <v>1</v>
      </c>
      <c r="G53" s="115">
        <f t="shared" si="1"/>
        <v>1</v>
      </c>
      <c r="H53" s="117" t="s">
        <v>113</v>
      </c>
    </row>
    <row r="54" spans="1:8" ht="15" x14ac:dyDescent="0.3">
      <c r="A54" s="230"/>
      <c r="B54" s="232"/>
      <c r="C54" s="4" t="s">
        <v>114</v>
      </c>
      <c r="E54" s="50">
        <v>0</v>
      </c>
      <c r="F54" s="50">
        <v>1</v>
      </c>
      <c r="G54" s="115">
        <f t="shared" si="1"/>
        <v>1</v>
      </c>
      <c r="H54" s="117" t="s">
        <v>114</v>
      </c>
    </row>
    <row r="55" spans="1:8" ht="15" x14ac:dyDescent="0.3">
      <c r="A55" s="230"/>
      <c r="B55" s="232"/>
      <c r="C55" s="4" t="s">
        <v>115</v>
      </c>
      <c r="E55" s="50">
        <v>0</v>
      </c>
      <c r="F55" s="50">
        <v>2</v>
      </c>
      <c r="G55" s="115">
        <f t="shared" si="0"/>
        <v>2</v>
      </c>
      <c r="H55" s="117" t="s">
        <v>116</v>
      </c>
    </row>
    <row r="56" spans="1:8" ht="15" x14ac:dyDescent="0.3">
      <c r="A56" s="230"/>
      <c r="B56" s="232"/>
      <c r="C56" s="4" t="s">
        <v>117</v>
      </c>
      <c r="E56" s="50">
        <v>0</v>
      </c>
      <c r="F56" s="50">
        <v>1</v>
      </c>
      <c r="G56" s="115">
        <f>SUM(F56:F56)</f>
        <v>1</v>
      </c>
      <c r="H56" s="117" t="s">
        <v>117</v>
      </c>
    </row>
    <row r="57" spans="1:8" ht="15" x14ac:dyDescent="0.3">
      <c r="A57" s="230"/>
      <c r="B57" s="232"/>
      <c r="C57" s="4" t="s">
        <v>118</v>
      </c>
      <c r="E57" s="50">
        <v>0</v>
      </c>
      <c r="F57" s="50">
        <v>1</v>
      </c>
      <c r="G57" s="115">
        <f>SUM(F57:F57)</f>
        <v>1</v>
      </c>
      <c r="H57" s="117" t="s">
        <v>118</v>
      </c>
    </row>
    <row r="58" spans="1:8" ht="15" x14ac:dyDescent="0.3">
      <c r="A58" s="230"/>
      <c r="B58" s="232"/>
      <c r="C58" s="4" t="s">
        <v>119</v>
      </c>
      <c r="E58" s="50">
        <v>0</v>
      </c>
      <c r="F58" s="50">
        <v>2</v>
      </c>
      <c r="G58" s="115">
        <f t="shared" si="0"/>
        <v>2</v>
      </c>
      <c r="H58" s="117" t="s">
        <v>120</v>
      </c>
    </row>
    <row r="59" spans="1:8" ht="15" x14ac:dyDescent="0.3">
      <c r="A59" s="230"/>
      <c r="B59" s="232"/>
      <c r="C59" s="4" t="s">
        <v>121</v>
      </c>
      <c r="E59" s="50">
        <v>0</v>
      </c>
      <c r="F59" s="50">
        <v>1</v>
      </c>
      <c r="G59" s="115">
        <f t="shared" ref="G59:G65" si="2">SUM(F59:F59)</f>
        <v>1</v>
      </c>
      <c r="H59" s="117" t="s">
        <v>121</v>
      </c>
    </row>
    <row r="60" spans="1:8" ht="15" x14ac:dyDescent="0.3">
      <c r="A60" s="230"/>
      <c r="B60" s="232"/>
      <c r="C60" s="4" t="s">
        <v>122</v>
      </c>
      <c r="E60" s="50">
        <v>0</v>
      </c>
      <c r="F60" s="50">
        <v>1</v>
      </c>
      <c r="G60" s="115">
        <f t="shared" si="2"/>
        <v>1</v>
      </c>
      <c r="H60" s="117" t="s">
        <v>122</v>
      </c>
    </row>
    <row r="61" spans="1:8" ht="15" x14ac:dyDescent="0.3">
      <c r="A61" s="230"/>
      <c r="B61" s="232"/>
      <c r="C61" s="4" t="s">
        <v>123</v>
      </c>
      <c r="E61" s="50">
        <v>0</v>
      </c>
      <c r="F61" s="50">
        <v>1</v>
      </c>
      <c r="G61" s="115">
        <f t="shared" si="2"/>
        <v>1</v>
      </c>
      <c r="H61" s="117" t="s">
        <v>123</v>
      </c>
    </row>
    <row r="62" spans="1:8" ht="15" x14ac:dyDescent="0.3">
      <c r="A62" s="230"/>
      <c r="B62" s="232"/>
      <c r="C62" s="4" t="s">
        <v>124</v>
      </c>
      <c r="E62" s="50">
        <v>0</v>
      </c>
      <c r="F62" s="50">
        <v>1</v>
      </c>
      <c r="G62" s="115">
        <f t="shared" si="2"/>
        <v>1</v>
      </c>
      <c r="H62" s="117" t="s">
        <v>124</v>
      </c>
    </row>
    <row r="63" spans="1:8" ht="15" x14ac:dyDescent="0.3">
      <c r="A63" s="230"/>
      <c r="B63" s="232"/>
      <c r="C63" s="4" t="s">
        <v>125</v>
      </c>
      <c r="E63" s="50">
        <v>0</v>
      </c>
      <c r="F63" s="50">
        <v>1</v>
      </c>
      <c r="G63" s="115">
        <f t="shared" si="2"/>
        <v>1</v>
      </c>
      <c r="H63" s="117" t="s">
        <v>125</v>
      </c>
    </row>
    <row r="64" spans="1:8" ht="15" x14ac:dyDescent="0.3">
      <c r="A64" s="230"/>
      <c r="B64" s="232"/>
      <c r="C64" s="4" t="s">
        <v>126</v>
      </c>
      <c r="E64" s="50">
        <v>0</v>
      </c>
      <c r="F64" s="50">
        <v>1</v>
      </c>
      <c r="G64" s="115">
        <f t="shared" si="2"/>
        <v>1</v>
      </c>
      <c r="H64" s="117" t="s">
        <v>126</v>
      </c>
    </row>
    <row r="65" spans="1:8" ht="15.5" thickBot="1" x14ac:dyDescent="0.35">
      <c r="A65" s="229"/>
      <c r="B65" s="238"/>
      <c r="C65" s="127" t="s">
        <v>127</v>
      </c>
      <c r="D65" s="127"/>
      <c r="E65" s="128">
        <v>0</v>
      </c>
      <c r="F65" s="128">
        <v>1</v>
      </c>
      <c r="G65" s="129">
        <f t="shared" si="2"/>
        <v>1</v>
      </c>
      <c r="H65" s="130" t="s">
        <v>127</v>
      </c>
    </row>
    <row r="66" spans="1:8" ht="15" x14ac:dyDescent="0.3">
      <c r="A66" s="228" t="s">
        <v>128</v>
      </c>
      <c r="B66" s="113" t="s">
        <v>1</v>
      </c>
      <c r="C66" s="133" t="s">
        <v>39</v>
      </c>
      <c r="D66" s="193" t="s">
        <v>1044</v>
      </c>
      <c r="E66" s="134">
        <v>22</v>
      </c>
      <c r="F66" s="134">
        <v>1</v>
      </c>
      <c r="G66" s="135">
        <f t="shared" ref="G66:G67" si="3">SUM(E66:F66)</f>
        <v>23</v>
      </c>
      <c r="H66" s="136" t="s">
        <v>129</v>
      </c>
    </row>
    <row r="67" spans="1:8" ht="15.5" thickBot="1" x14ac:dyDescent="0.35">
      <c r="A67" s="229"/>
      <c r="B67" s="137" t="s">
        <v>76</v>
      </c>
      <c r="C67" s="138" t="s">
        <v>42</v>
      </c>
      <c r="D67" s="194" t="s">
        <v>1045</v>
      </c>
      <c r="E67" s="128">
        <v>45</v>
      </c>
      <c r="F67" s="128">
        <v>0</v>
      </c>
      <c r="G67" s="129">
        <f t="shared" si="3"/>
        <v>45</v>
      </c>
      <c r="H67" s="139" t="s">
        <v>20</v>
      </c>
    </row>
  </sheetData>
  <mergeCells count="7">
    <mergeCell ref="A66:A67"/>
    <mergeCell ref="A4:A20"/>
    <mergeCell ref="B4:B12"/>
    <mergeCell ref="B13:B20"/>
    <mergeCell ref="A21:A65"/>
    <mergeCell ref="B21:B44"/>
    <mergeCell ref="B45:B65"/>
  </mergeCells>
  <phoneticPr fontId="2" type="noConversion"/>
  <pageMargins left="0.7" right="0.7" top="0.78740157499999996" bottom="0.78740157499999996" header="0.3" footer="0.3"/>
  <ignoredErrors>
    <ignoredError sqref="G55 G58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8E032-4390-4C71-814E-5DB0219E03FC}">
  <dimension ref="A1:D97"/>
  <sheetViews>
    <sheetView workbookViewId="0">
      <selection activeCell="H11" sqref="H11"/>
    </sheetView>
  </sheetViews>
  <sheetFormatPr defaultColWidth="10.90625" defaultRowHeight="14" x14ac:dyDescent="0.3"/>
  <cols>
    <col min="1" max="1" width="26.36328125" style="4" customWidth="1"/>
    <col min="2" max="2" width="15.1796875" style="4" customWidth="1"/>
    <col min="3" max="3" width="17.6328125" style="4" customWidth="1"/>
    <col min="4" max="4" width="16.81640625" style="4" customWidth="1"/>
    <col min="5" max="16384" width="10.90625" style="4"/>
  </cols>
  <sheetData>
    <row r="1" spans="1:4" ht="15" x14ac:dyDescent="0.3">
      <c r="A1" s="3" t="s">
        <v>1057</v>
      </c>
    </row>
    <row r="3" spans="1:4" s="81" customFormat="1" ht="45" x14ac:dyDescent="0.35">
      <c r="A3" s="140" t="s">
        <v>246</v>
      </c>
      <c r="B3" s="140" t="s">
        <v>243</v>
      </c>
      <c r="C3" s="140" t="s">
        <v>244</v>
      </c>
      <c r="D3" s="140" t="s">
        <v>245</v>
      </c>
    </row>
    <row r="4" spans="1:4" x14ac:dyDescent="0.3">
      <c r="A4" s="141" t="s">
        <v>131</v>
      </c>
      <c r="B4" s="142" t="s">
        <v>132</v>
      </c>
      <c r="C4" s="143" t="s">
        <v>133</v>
      </c>
      <c r="D4" s="144" t="s">
        <v>134</v>
      </c>
    </row>
    <row r="5" spans="1:4" x14ac:dyDescent="0.3">
      <c r="A5" s="145" t="s">
        <v>229</v>
      </c>
      <c r="B5" s="146" t="s">
        <v>44</v>
      </c>
      <c r="C5" s="143" t="s">
        <v>135</v>
      </c>
      <c r="D5" s="147" t="s">
        <v>44</v>
      </c>
    </row>
    <row r="6" spans="1:4" x14ac:dyDescent="0.3">
      <c r="A6" s="145" t="s">
        <v>230</v>
      </c>
      <c r="B6" s="142" t="s">
        <v>136</v>
      </c>
      <c r="C6" s="146" t="s">
        <v>44</v>
      </c>
      <c r="D6" s="144" t="s">
        <v>137</v>
      </c>
    </row>
    <row r="7" spans="1:4" x14ac:dyDescent="0.3">
      <c r="A7" s="145" t="s">
        <v>231</v>
      </c>
      <c r="B7" s="146" t="s">
        <v>44</v>
      </c>
      <c r="C7" s="143" t="s">
        <v>44</v>
      </c>
      <c r="D7" s="147" t="s">
        <v>44</v>
      </c>
    </row>
    <row r="8" spans="1:4" x14ac:dyDescent="0.3">
      <c r="A8" s="145" t="s">
        <v>232</v>
      </c>
      <c r="B8" s="146" t="s">
        <v>44</v>
      </c>
      <c r="C8" s="143" t="s">
        <v>138</v>
      </c>
      <c r="D8" s="147" t="s">
        <v>44</v>
      </c>
    </row>
    <row r="9" spans="1:4" x14ac:dyDescent="0.3">
      <c r="A9" s="145" t="s">
        <v>233</v>
      </c>
      <c r="B9" s="142" t="s">
        <v>139</v>
      </c>
      <c r="C9" s="146" t="s">
        <v>44</v>
      </c>
      <c r="D9" s="144" t="s">
        <v>139</v>
      </c>
    </row>
    <row r="10" spans="1:4" x14ac:dyDescent="0.3">
      <c r="A10" s="145" t="s">
        <v>234</v>
      </c>
      <c r="B10" s="142" t="s">
        <v>140</v>
      </c>
      <c r="C10" s="146" t="s">
        <v>44</v>
      </c>
      <c r="D10" s="144" t="s">
        <v>140</v>
      </c>
    </row>
    <row r="11" spans="1:4" x14ac:dyDescent="0.3">
      <c r="A11" s="145" t="s">
        <v>235</v>
      </c>
      <c r="B11" s="142" t="s">
        <v>141</v>
      </c>
      <c r="C11" s="143" t="s">
        <v>142</v>
      </c>
      <c r="D11" s="144" t="s">
        <v>143</v>
      </c>
    </row>
    <row r="12" spans="1:4" x14ac:dyDescent="0.3">
      <c r="A12" s="145" t="s">
        <v>305</v>
      </c>
      <c r="B12" s="142" t="s">
        <v>306</v>
      </c>
      <c r="C12" s="143" t="s">
        <v>44</v>
      </c>
      <c r="D12" s="148" t="s">
        <v>306</v>
      </c>
    </row>
    <row r="13" spans="1:4" x14ac:dyDescent="0.3">
      <c r="A13" s="145" t="s">
        <v>236</v>
      </c>
      <c r="B13" s="142" t="s">
        <v>144</v>
      </c>
      <c r="C13" s="143" t="s">
        <v>145</v>
      </c>
      <c r="D13" s="144" t="s">
        <v>146</v>
      </c>
    </row>
    <row r="14" spans="1:4" x14ac:dyDescent="0.3">
      <c r="A14" s="145" t="s">
        <v>237</v>
      </c>
      <c r="B14" s="142" t="s">
        <v>147</v>
      </c>
      <c r="C14" s="146" t="s">
        <v>44</v>
      </c>
      <c r="D14" s="147" t="s">
        <v>44</v>
      </c>
    </row>
    <row r="15" spans="1:4" x14ac:dyDescent="0.3">
      <c r="A15" s="145" t="s">
        <v>238</v>
      </c>
      <c r="B15" s="146" t="s">
        <v>44</v>
      </c>
      <c r="C15" s="146" t="s">
        <v>44</v>
      </c>
      <c r="D15" s="144" t="s">
        <v>148</v>
      </c>
    </row>
    <row r="16" spans="1:4" x14ac:dyDescent="0.3">
      <c r="A16" s="145" t="s">
        <v>239</v>
      </c>
      <c r="B16" s="142" t="s">
        <v>149</v>
      </c>
      <c r="C16" s="143" t="s">
        <v>150</v>
      </c>
      <c r="D16" s="144" t="s">
        <v>151</v>
      </c>
    </row>
    <row r="17" spans="1:4" x14ac:dyDescent="0.3">
      <c r="A17" s="149" t="s">
        <v>240</v>
      </c>
      <c r="B17" s="150" t="s">
        <v>152</v>
      </c>
      <c r="C17" s="151" t="s">
        <v>44</v>
      </c>
      <c r="D17" s="52" t="s">
        <v>152</v>
      </c>
    </row>
    <row r="18" spans="1:4" x14ac:dyDescent="0.3">
      <c r="A18" s="145" t="s">
        <v>241</v>
      </c>
      <c r="B18" s="142" t="s">
        <v>79</v>
      </c>
      <c r="C18" s="143" t="s">
        <v>44</v>
      </c>
      <c r="D18" s="148" t="s">
        <v>79</v>
      </c>
    </row>
    <row r="19" spans="1:4" x14ac:dyDescent="0.3">
      <c r="A19" s="145" t="s">
        <v>241</v>
      </c>
      <c r="B19" s="142" t="s">
        <v>153</v>
      </c>
      <c r="C19" s="143"/>
      <c r="D19" s="148" t="s">
        <v>153</v>
      </c>
    </row>
    <row r="20" spans="1:4" x14ac:dyDescent="0.3">
      <c r="A20" s="145" t="s">
        <v>241</v>
      </c>
      <c r="B20" s="143" t="s">
        <v>109</v>
      </c>
      <c r="C20" s="143"/>
      <c r="D20" s="144" t="s">
        <v>81</v>
      </c>
    </row>
    <row r="21" spans="1:4" x14ac:dyDescent="0.3">
      <c r="A21" s="145" t="s">
        <v>241</v>
      </c>
      <c r="B21" s="143" t="s">
        <v>110</v>
      </c>
      <c r="C21" s="143"/>
      <c r="D21" s="144" t="s">
        <v>154</v>
      </c>
    </row>
    <row r="22" spans="1:4" x14ac:dyDescent="0.3">
      <c r="A22" s="145" t="s">
        <v>241</v>
      </c>
      <c r="B22" s="143" t="s">
        <v>155</v>
      </c>
      <c r="C22" s="143"/>
      <c r="D22" s="144" t="s">
        <v>83</v>
      </c>
    </row>
    <row r="23" spans="1:4" x14ac:dyDescent="0.3">
      <c r="A23" s="145" t="s">
        <v>241</v>
      </c>
      <c r="B23" s="143" t="s">
        <v>156</v>
      </c>
      <c r="C23" s="143"/>
      <c r="D23" s="144" t="s">
        <v>157</v>
      </c>
    </row>
    <row r="24" spans="1:4" x14ac:dyDescent="0.3">
      <c r="A24" s="145" t="s">
        <v>241</v>
      </c>
      <c r="B24" s="143" t="s">
        <v>158</v>
      </c>
      <c r="C24" s="143"/>
      <c r="D24" s="144" t="s">
        <v>159</v>
      </c>
    </row>
    <row r="25" spans="1:4" x14ac:dyDescent="0.3">
      <c r="A25" s="145" t="s">
        <v>241</v>
      </c>
      <c r="B25" s="143" t="s">
        <v>111</v>
      </c>
      <c r="C25" s="143"/>
      <c r="D25" s="144" t="s">
        <v>160</v>
      </c>
    </row>
    <row r="26" spans="1:4" x14ac:dyDescent="0.3">
      <c r="A26" s="145" t="s">
        <v>241</v>
      </c>
      <c r="B26" s="143" t="s">
        <v>161</v>
      </c>
      <c r="C26" s="143"/>
      <c r="D26" s="144" t="s">
        <v>162</v>
      </c>
    </row>
    <row r="27" spans="1:4" x14ac:dyDescent="0.3">
      <c r="A27" s="145" t="s">
        <v>241</v>
      </c>
      <c r="B27" s="143" t="s">
        <v>163</v>
      </c>
      <c r="C27" s="143"/>
      <c r="D27" s="144" t="s">
        <v>85</v>
      </c>
    </row>
    <row r="28" spans="1:4" x14ac:dyDescent="0.3">
      <c r="A28" s="145" t="s">
        <v>241</v>
      </c>
      <c r="B28" s="143" t="s">
        <v>112</v>
      </c>
      <c r="C28" s="143"/>
      <c r="D28" s="144" t="s">
        <v>164</v>
      </c>
    </row>
    <row r="29" spans="1:4" x14ac:dyDescent="0.3">
      <c r="A29" s="145" t="s">
        <v>241</v>
      </c>
      <c r="B29" s="143" t="s">
        <v>165</v>
      </c>
      <c r="C29" s="143"/>
      <c r="D29" s="144" t="s">
        <v>166</v>
      </c>
    </row>
    <row r="30" spans="1:4" x14ac:dyDescent="0.3">
      <c r="A30" s="145" t="s">
        <v>241</v>
      </c>
      <c r="B30" s="143" t="s">
        <v>167</v>
      </c>
      <c r="C30" s="143"/>
      <c r="D30" s="144" t="s">
        <v>168</v>
      </c>
    </row>
    <row r="31" spans="1:4" x14ac:dyDescent="0.3">
      <c r="A31" s="145" t="s">
        <v>241</v>
      </c>
      <c r="B31" s="143" t="s">
        <v>113</v>
      </c>
      <c r="C31" s="143"/>
      <c r="D31" s="144" t="s">
        <v>169</v>
      </c>
    </row>
    <row r="32" spans="1:4" x14ac:dyDescent="0.3">
      <c r="A32" s="145" t="s">
        <v>241</v>
      </c>
      <c r="B32" s="143" t="s">
        <v>170</v>
      </c>
      <c r="C32" s="143"/>
      <c r="D32" s="144" t="s">
        <v>171</v>
      </c>
    </row>
    <row r="33" spans="1:4" x14ac:dyDescent="0.3">
      <c r="A33" s="145" t="s">
        <v>241</v>
      </c>
      <c r="B33" s="143" t="s">
        <v>172</v>
      </c>
      <c r="C33" s="143"/>
      <c r="D33" s="144" t="s">
        <v>173</v>
      </c>
    </row>
    <row r="34" spans="1:4" x14ac:dyDescent="0.3">
      <c r="A34" s="145" t="s">
        <v>241</v>
      </c>
      <c r="B34" s="143" t="s">
        <v>174</v>
      </c>
      <c r="C34" s="143"/>
      <c r="D34" s="144" t="s">
        <v>78</v>
      </c>
    </row>
    <row r="35" spans="1:4" x14ac:dyDescent="0.3">
      <c r="A35" s="145" t="s">
        <v>241</v>
      </c>
      <c r="B35" s="143" t="s">
        <v>175</v>
      </c>
      <c r="C35" s="143"/>
      <c r="D35" s="144" t="s">
        <v>176</v>
      </c>
    </row>
    <row r="36" spans="1:4" x14ac:dyDescent="0.3">
      <c r="A36" s="145" t="s">
        <v>241</v>
      </c>
      <c r="B36" s="143" t="s">
        <v>114</v>
      </c>
      <c r="C36" s="143"/>
      <c r="D36" s="144" t="s">
        <v>86</v>
      </c>
    </row>
    <row r="37" spans="1:4" x14ac:dyDescent="0.3">
      <c r="A37" s="145" t="s">
        <v>241</v>
      </c>
      <c r="B37" s="143" t="s">
        <v>177</v>
      </c>
      <c r="C37" s="143"/>
      <c r="D37" s="144" t="s">
        <v>178</v>
      </c>
    </row>
    <row r="38" spans="1:4" x14ac:dyDescent="0.3">
      <c r="A38" s="145" t="s">
        <v>241</v>
      </c>
      <c r="B38" s="143" t="s">
        <v>179</v>
      </c>
      <c r="C38" s="143"/>
      <c r="D38" s="144" t="s">
        <v>180</v>
      </c>
    </row>
    <row r="39" spans="1:4" x14ac:dyDescent="0.3">
      <c r="A39" s="145" t="s">
        <v>241</v>
      </c>
      <c r="B39" s="143" t="s">
        <v>115</v>
      </c>
      <c r="C39" s="143"/>
      <c r="D39" s="144" t="s">
        <v>182</v>
      </c>
    </row>
    <row r="40" spans="1:4" x14ac:dyDescent="0.3">
      <c r="A40" s="145" t="s">
        <v>241</v>
      </c>
      <c r="B40" s="143" t="s">
        <v>183</v>
      </c>
      <c r="C40" s="143"/>
      <c r="D40" s="144" t="s">
        <v>184</v>
      </c>
    </row>
    <row r="41" spans="1:4" x14ac:dyDescent="0.3">
      <c r="A41" s="145" t="s">
        <v>241</v>
      </c>
      <c r="B41" s="143" t="s">
        <v>117</v>
      </c>
      <c r="C41" s="143"/>
      <c r="D41" s="144" t="s">
        <v>185</v>
      </c>
    </row>
    <row r="42" spans="1:4" x14ac:dyDescent="0.3">
      <c r="A42" s="145" t="s">
        <v>241</v>
      </c>
      <c r="B42" s="143" t="s">
        <v>186</v>
      </c>
      <c r="C42" s="143"/>
      <c r="D42" s="144" t="s">
        <v>187</v>
      </c>
    </row>
    <row r="43" spans="1:4" x14ac:dyDescent="0.3">
      <c r="A43" s="145" t="s">
        <v>241</v>
      </c>
      <c r="B43" s="143" t="s">
        <v>118</v>
      </c>
      <c r="C43" s="143"/>
      <c r="D43" s="144" t="s">
        <v>188</v>
      </c>
    </row>
    <row r="44" spans="1:4" x14ac:dyDescent="0.3">
      <c r="A44" s="145" t="s">
        <v>241</v>
      </c>
      <c r="B44" s="143" t="s">
        <v>119</v>
      </c>
      <c r="C44" s="143"/>
      <c r="D44" s="144" t="s">
        <v>190</v>
      </c>
    </row>
    <row r="45" spans="1:4" x14ac:dyDescent="0.3">
      <c r="A45" s="145" t="s">
        <v>241</v>
      </c>
      <c r="B45" s="143" t="s">
        <v>121</v>
      </c>
      <c r="C45" s="143"/>
      <c r="D45" s="144" t="s">
        <v>191</v>
      </c>
    </row>
    <row r="46" spans="1:4" x14ac:dyDescent="0.3">
      <c r="A46" s="145" t="s">
        <v>241</v>
      </c>
      <c r="B46" s="143" t="s">
        <v>181</v>
      </c>
      <c r="C46" s="143"/>
      <c r="D46" s="144"/>
    </row>
    <row r="47" spans="1:4" x14ac:dyDescent="0.3">
      <c r="A47" s="145" t="s">
        <v>241</v>
      </c>
      <c r="B47" s="143" t="s">
        <v>189</v>
      </c>
      <c r="C47" s="143"/>
      <c r="D47" s="144"/>
    </row>
    <row r="48" spans="1:4" x14ac:dyDescent="0.3">
      <c r="A48" s="145" t="s">
        <v>241</v>
      </c>
      <c r="B48" s="143" t="s">
        <v>122</v>
      </c>
      <c r="C48" s="143"/>
      <c r="D48" s="144"/>
    </row>
    <row r="49" spans="1:4" x14ac:dyDescent="0.3">
      <c r="A49" s="145" t="s">
        <v>241</v>
      </c>
      <c r="B49" s="143" t="s">
        <v>192</v>
      </c>
      <c r="C49" s="143"/>
      <c r="D49" s="144"/>
    </row>
    <row r="50" spans="1:4" x14ac:dyDescent="0.3">
      <c r="A50" s="145" t="s">
        <v>241</v>
      </c>
      <c r="B50" s="143" t="s">
        <v>123</v>
      </c>
      <c r="C50" s="143"/>
      <c r="D50" s="144"/>
    </row>
    <row r="51" spans="1:4" x14ac:dyDescent="0.3">
      <c r="A51" s="145" t="s">
        <v>241</v>
      </c>
      <c r="B51" s="143" t="s">
        <v>193</v>
      </c>
      <c r="C51" s="143"/>
      <c r="D51" s="144"/>
    </row>
    <row r="52" spans="1:4" x14ac:dyDescent="0.3">
      <c r="A52" s="145" t="s">
        <v>241</v>
      </c>
      <c r="B52" s="143" t="s">
        <v>194</v>
      </c>
      <c r="C52" s="143"/>
      <c r="D52" s="144"/>
    </row>
    <row r="53" spans="1:4" x14ac:dyDescent="0.3">
      <c r="A53" s="145" t="s">
        <v>241</v>
      </c>
      <c r="B53" s="143" t="s">
        <v>124</v>
      </c>
      <c r="C53" s="143"/>
      <c r="D53" s="144"/>
    </row>
    <row r="54" spans="1:4" x14ac:dyDescent="0.3">
      <c r="A54" s="145" t="s">
        <v>241</v>
      </c>
      <c r="B54" s="143" t="s">
        <v>195</v>
      </c>
      <c r="C54" s="143"/>
      <c r="D54" s="144"/>
    </row>
    <row r="55" spans="1:4" x14ac:dyDescent="0.3">
      <c r="A55" s="145" t="s">
        <v>241</v>
      </c>
      <c r="B55" s="143" t="s">
        <v>108</v>
      </c>
      <c r="C55" s="143"/>
      <c r="D55" s="144"/>
    </row>
    <row r="56" spans="1:4" x14ac:dyDescent="0.3">
      <c r="A56" s="145" t="s">
        <v>241</v>
      </c>
      <c r="B56" s="143" t="s">
        <v>196</v>
      </c>
      <c r="C56" s="143"/>
      <c r="D56" s="144"/>
    </row>
    <row r="57" spans="1:4" x14ac:dyDescent="0.3">
      <c r="A57" s="145" t="s">
        <v>241</v>
      </c>
      <c r="B57" s="143" t="s">
        <v>197</v>
      </c>
      <c r="C57" s="143"/>
      <c r="D57" s="144"/>
    </row>
    <row r="58" spans="1:4" x14ac:dyDescent="0.3">
      <c r="A58" s="145" t="s">
        <v>241</v>
      </c>
      <c r="B58" s="143" t="s">
        <v>198</v>
      </c>
      <c r="C58" s="143"/>
      <c r="D58" s="144"/>
    </row>
    <row r="59" spans="1:4" x14ac:dyDescent="0.3">
      <c r="A59" s="145" t="s">
        <v>241</v>
      </c>
      <c r="B59" s="143" t="s">
        <v>125</v>
      </c>
      <c r="C59" s="143"/>
      <c r="D59" s="144"/>
    </row>
    <row r="60" spans="1:4" x14ac:dyDescent="0.3">
      <c r="A60" s="145" t="s">
        <v>241</v>
      </c>
      <c r="B60" s="143" t="s">
        <v>126</v>
      </c>
      <c r="C60" s="143"/>
      <c r="D60" s="144"/>
    </row>
    <row r="61" spans="1:4" x14ac:dyDescent="0.3">
      <c r="A61" s="145" t="s">
        <v>241</v>
      </c>
      <c r="B61" s="143" t="s">
        <v>199</v>
      </c>
      <c r="C61" s="143"/>
      <c r="D61" s="144"/>
    </row>
    <row r="62" spans="1:4" x14ac:dyDescent="0.3">
      <c r="A62" s="145" t="s">
        <v>241</v>
      </c>
      <c r="B62" s="143" t="s">
        <v>200</v>
      </c>
      <c r="C62" s="143"/>
      <c r="D62" s="144"/>
    </row>
    <row r="63" spans="1:4" x14ac:dyDescent="0.3">
      <c r="A63" s="145" t="s">
        <v>241</v>
      </c>
      <c r="B63" s="143" t="s">
        <v>201</v>
      </c>
      <c r="C63" s="143"/>
      <c r="D63" s="144"/>
    </row>
    <row r="64" spans="1:4" x14ac:dyDescent="0.3">
      <c r="A64" s="145" t="s">
        <v>241</v>
      </c>
      <c r="B64" s="143" t="s">
        <v>202</v>
      </c>
      <c r="C64" s="143"/>
      <c r="D64" s="144"/>
    </row>
    <row r="65" spans="1:4" x14ac:dyDescent="0.3">
      <c r="A65" s="149" t="s">
        <v>241</v>
      </c>
      <c r="B65" s="152" t="s">
        <v>127</v>
      </c>
      <c r="C65" s="152"/>
      <c r="D65" s="52"/>
    </row>
    <row r="66" spans="1:4" x14ac:dyDescent="0.3">
      <c r="A66" s="145" t="s">
        <v>242</v>
      </c>
      <c r="B66" s="142" t="s">
        <v>203</v>
      </c>
      <c r="C66" s="143" t="s">
        <v>129</v>
      </c>
      <c r="D66" s="148" t="s">
        <v>203</v>
      </c>
    </row>
    <row r="67" spans="1:4" x14ac:dyDescent="0.3">
      <c r="A67" s="145" t="s">
        <v>242</v>
      </c>
      <c r="B67" s="142" t="s">
        <v>69</v>
      </c>
      <c r="C67" s="143"/>
      <c r="D67" s="148" t="s">
        <v>69</v>
      </c>
    </row>
    <row r="68" spans="1:4" x14ac:dyDescent="0.3">
      <c r="A68" s="145" t="s">
        <v>242</v>
      </c>
      <c r="B68" s="142" t="s">
        <v>70</v>
      </c>
      <c r="C68" s="143"/>
      <c r="D68" s="148" t="s">
        <v>70</v>
      </c>
    </row>
    <row r="69" spans="1:4" x14ac:dyDescent="0.3">
      <c r="A69" s="145" t="s">
        <v>242</v>
      </c>
      <c r="B69" s="142" t="s">
        <v>91</v>
      </c>
      <c r="C69" s="143"/>
      <c r="D69" s="144" t="s">
        <v>92</v>
      </c>
    </row>
    <row r="70" spans="1:4" x14ac:dyDescent="0.3">
      <c r="A70" s="145" t="s">
        <v>242</v>
      </c>
      <c r="B70" s="142" t="s">
        <v>204</v>
      </c>
      <c r="C70" s="143"/>
      <c r="D70" s="144" t="s">
        <v>71</v>
      </c>
    </row>
    <row r="71" spans="1:4" x14ac:dyDescent="0.3">
      <c r="A71" s="145" t="s">
        <v>242</v>
      </c>
      <c r="B71" s="142" t="s">
        <v>92</v>
      </c>
      <c r="C71" s="143"/>
      <c r="D71" s="144" t="s">
        <v>205</v>
      </c>
    </row>
    <row r="72" spans="1:4" x14ac:dyDescent="0.3">
      <c r="A72" s="145" t="s">
        <v>242</v>
      </c>
      <c r="B72" s="143" t="s">
        <v>206</v>
      </c>
      <c r="C72" s="143"/>
      <c r="D72" s="144" t="s">
        <v>207</v>
      </c>
    </row>
    <row r="73" spans="1:4" x14ac:dyDescent="0.3">
      <c r="A73" s="145" t="s">
        <v>242</v>
      </c>
      <c r="B73" s="143" t="s">
        <v>93</v>
      </c>
      <c r="C73" s="143"/>
      <c r="D73" s="144" t="s">
        <v>208</v>
      </c>
    </row>
    <row r="74" spans="1:4" x14ac:dyDescent="0.3">
      <c r="A74" s="145" t="s">
        <v>242</v>
      </c>
      <c r="B74" s="143" t="s">
        <v>94</v>
      </c>
      <c r="C74" s="143"/>
      <c r="D74" s="144" t="s">
        <v>72</v>
      </c>
    </row>
    <row r="75" spans="1:4" x14ac:dyDescent="0.3">
      <c r="A75" s="145" t="s">
        <v>242</v>
      </c>
      <c r="B75" s="143" t="s">
        <v>95</v>
      </c>
      <c r="C75" s="143"/>
      <c r="D75" s="144" t="s">
        <v>68</v>
      </c>
    </row>
    <row r="76" spans="1:4" x14ac:dyDescent="0.3">
      <c r="A76" s="145" t="s">
        <v>242</v>
      </c>
      <c r="B76" s="143" t="s">
        <v>96</v>
      </c>
      <c r="C76" s="143"/>
      <c r="D76" s="144" t="s">
        <v>73</v>
      </c>
    </row>
    <row r="77" spans="1:4" x14ac:dyDescent="0.3">
      <c r="A77" s="145" t="s">
        <v>242</v>
      </c>
      <c r="B77" s="143" t="s">
        <v>97</v>
      </c>
      <c r="C77" s="143"/>
      <c r="D77" s="144" t="s">
        <v>209</v>
      </c>
    </row>
    <row r="78" spans="1:4" x14ac:dyDescent="0.3">
      <c r="A78" s="145" t="s">
        <v>242</v>
      </c>
      <c r="B78" s="143" t="s">
        <v>98</v>
      </c>
      <c r="C78" s="143"/>
      <c r="D78" s="144" t="s">
        <v>210</v>
      </c>
    </row>
    <row r="79" spans="1:4" x14ac:dyDescent="0.3">
      <c r="A79" s="145" t="s">
        <v>242</v>
      </c>
      <c r="B79" s="143" t="s">
        <v>99</v>
      </c>
      <c r="C79" s="143"/>
      <c r="D79" s="144" t="s">
        <v>211</v>
      </c>
    </row>
    <row r="80" spans="1:4" x14ac:dyDescent="0.3">
      <c r="A80" s="145" t="s">
        <v>242</v>
      </c>
      <c r="B80" s="143" t="s">
        <v>100</v>
      </c>
      <c r="C80" s="143"/>
      <c r="D80" s="144" t="s">
        <v>213</v>
      </c>
    </row>
    <row r="81" spans="1:4" x14ac:dyDescent="0.3">
      <c r="A81" s="145" t="s">
        <v>242</v>
      </c>
      <c r="B81" s="143" t="s">
        <v>102</v>
      </c>
      <c r="C81" s="143"/>
      <c r="D81" s="144" t="s">
        <v>214</v>
      </c>
    </row>
    <row r="82" spans="1:4" x14ac:dyDescent="0.3">
      <c r="A82" s="145" t="s">
        <v>242</v>
      </c>
      <c r="B82" s="143" t="s">
        <v>215</v>
      </c>
      <c r="C82" s="143"/>
      <c r="D82" s="144" t="s">
        <v>216</v>
      </c>
    </row>
    <row r="83" spans="1:4" x14ac:dyDescent="0.3">
      <c r="A83" s="145" t="s">
        <v>242</v>
      </c>
      <c r="B83" s="143" t="s">
        <v>103</v>
      </c>
      <c r="C83" s="143"/>
      <c r="D83" s="144" t="s">
        <v>74</v>
      </c>
    </row>
    <row r="84" spans="1:4" x14ac:dyDescent="0.3">
      <c r="A84" s="145" t="s">
        <v>242</v>
      </c>
      <c r="B84" s="143" t="s">
        <v>104</v>
      </c>
      <c r="C84" s="143"/>
      <c r="D84" s="144" t="s">
        <v>217</v>
      </c>
    </row>
    <row r="85" spans="1:4" x14ac:dyDescent="0.3">
      <c r="A85" s="145" t="s">
        <v>242</v>
      </c>
      <c r="B85" s="143" t="s">
        <v>105</v>
      </c>
      <c r="C85" s="143"/>
      <c r="D85" s="144" t="s">
        <v>218</v>
      </c>
    </row>
    <row r="86" spans="1:4" x14ac:dyDescent="0.3">
      <c r="A86" s="145" t="s">
        <v>242</v>
      </c>
      <c r="B86" s="142" t="s">
        <v>106</v>
      </c>
      <c r="C86" s="143"/>
      <c r="D86" s="144" t="s">
        <v>75</v>
      </c>
    </row>
    <row r="87" spans="1:4" x14ac:dyDescent="0.3">
      <c r="A87" s="145" t="s">
        <v>242</v>
      </c>
      <c r="B87" s="142" t="s">
        <v>219</v>
      </c>
      <c r="C87" s="143"/>
      <c r="D87" s="144"/>
    </row>
    <row r="88" spans="1:4" x14ac:dyDescent="0.3">
      <c r="A88" s="145" t="s">
        <v>242</v>
      </c>
      <c r="B88" s="142" t="s">
        <v>220</v>
      </c>
      <c r="C88" s="143"/>
      <c r="D88" s="144"/>
    </row>
    <row r="89" spans="1:4" x14ac:dyDescent="0.3">
      <c r="A89" s="145" t="s">
        <v>242</v>
      </c>
      <c r="B89" s="142" t="s">
        <v>212</v>
      </c>
      <c r="C89" s="143"/>
      <c r="D89" s="144"/>
    </row>
    <row r="90" spans="1:4" x14ac:dyDescent="0.3">
      <c r="A90" s="145" t="s">
        <v>242</v>
      </c>
      <c r="B90" s="142" t="s">
        <v>221</v>
      </c>
      <c r="C90" s="143"/>
      <c r="D90" s="144"/>
    </row>
    <row r="91" spans="1:4" x14ac:dyDescent="0.3">
      <c r="A91" s="145" t="s">
        <v>242</v>
      </c>
      <c r="B91" s="142" t="s">
        <v>222</v>
      </c>
      <c r="C91" s="143"/>
      <c r="D91" s="144"/>
    </row>
    <row r="92" spans="1:4" x14ac:dyDescent="0.3">
      <c r="A92" s="145" t="s">
        <v>242</v>
      </c>
      <c r="B92" s="142" t="s">
        <v>223</v>
      </c>
      <c r="C92" s="143"/>
      <c r="D92" s="144"/>
    </row>
    <row r="93" spans="1:4" x14ac:dyDescent="0.3">
      <c r="A93" s="145" t="s">
        <v>242</v>
      </c>
      <c r="B93" s="142" t="s">
        <v>224</v>
      </c>
      <c r="C93" s="143"/>
      <c r="D93" s="144"/>
    </row>
    <row r="94" spans="1:4" x14ac:dyDescent="0.3">
      <c r="A94" s="145" t="s">
        <v>242</v>
      </c>
      <c r="B94" s="142" t="s">
        <v>225</v>
      </c>
      <c r="C94" s="143"/>
      <c r="D94" s="144"/>
    </row>
    <row r="95" spans="1:4" x14ac:dyDescent="0.3">
      <c r="A95" s="145" t="s">
        <v>242</v>
      </c>
      <c r="B95" s="142" t="s">
        <v>226</v>
      </c>
      <c r="C95" s="143"/>
      <c r="D95" s="144"/>
    </row>
    <row r="96" spans="1:4" x14ac:dyDescent="0.3">
      <c r="A96" s="145" t="s">
        <v>242</v>
      </c>
      <c r="B96" s="142" t="s">
        <v>227</v>
      </c>
      <c r="C96" s="143"/>
      <c r="D96" s="144"/>
    </row>
    <row r="97" spans="1:4" x14ac:dyDescent="0.3">
      <c r="A97" s="149" t="s">
        <v>242</v>
      </c>
      <c r="B97" s="150" t="s">
        <v>228</v>
      </c>
      <c r="C97" s="152"/>
      <c r="D97" s="52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1A74A-C82E-40FB-9ED9-7540F79035CE}">
  <dimension ref="A1:Y48"/>
  <sheetViews>
    <sheetView zoomScaleNormal="100" workbookViewId="0"/>
  </sheetViews>
  <sheetFormatPr defaultColWidth="10.90625" defaultRowHeight="14" x14ac:dyDescent="0.3"/>
  <cols>
    <col min="1" max="1" width="13" style="4" customWidth="1"/>
    <col min="2" max="19" width="10.90625" style="4"/>
    <col min="20" max="20" width="7.6328125" style="4" customWidth="1"/>
    <col min="21" max="24" width="10.90625" style="4"/>
    <col min="25" max="25" width="8.453125" style="4" customWidth="1"/>
    <col min="26" max="16384" width="10.90625" style="4"/>
  </cols>
  <sheetData>
    <row r="1" spans="1:25" ht="15" x14ac:dyDescent="0.3">
      <c r="A1" s="3" t="s">
        <v>1058</v>
      </c>
    </row>
    <row r="3" spans="1:25" ht="17.5" x14ac:dyDescent="0.35">
      <c r="A3" s="239" t="s">
        <v>297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1"/>
    </row>
    <row r="5" spans="1:25" x14ac:dyDescent="0.3">
      <c r="A5" s="55"/>
      <c r="B5" s="55" t="s">
        <v>54</v>
      </c>
      <c r="C5" s="55" t="s">
        <v>55</v>
      </c>
      <c r="D5" s="55" t="s">
        <v>56</v>
      </c>
      <c r="E5" s="55" t="s">
        <v>57</v>
      </c>
      <c r="F5" s="55" t="s">
        <v>61</v>
      </c>
      <c r="G5" s="55" t="s">
        <v>62</v>
      </c>
      <c r="H5" s="55" t="s">
        <v>41</v>
      </c>
      <c r="I5" s="55" t="s">
        <v>89</v>
      </c>
      <c r="J5" s="55" t="s">
        <v>47</v>
      </c>
      <c r="K5" s="55" t="s">
        <v>49</v>
      </c>
      <c r="L5" s="55" t="s">
        <v>51</v>
      </c>
      <c r="M5" s="55" t="s">
        <v>52</v>
      </c>
      <c r="N5" s="55" t="s">
        <v>53</v>
      </c>
      <c r="P5" s="55"/>
      <c r="Q5" s="55" t="s">
        <v>42</v>
      </c>
      <c r="R5" s="55" t="s">
        <v>39</v>
      </c>
      <c r="T5" s="55"/>
      <c r="U5" s="55" t="s">
        <v>282</v>
      </c>
      <c r="V5" s="55" t="s">
        <v>283</v>
      </c>
      <c r="W5" s="55" t="s">
        <v>284</v>
      </c>
      <c r="X5" s="55" t="s">
        <v>63</v>
      </c>
      <c r="Y5" s="55" t="s">
        <v>536</v>
      </c>
    </row>
    <row r="6" spans="1:25" x14ac:dyDescent="0.3">
      <c r="A6" s="55" t="s">
        <v>54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P6" s="55" t="s">
        <v>42</v>
      </c>
      <c r="Q6" s="55"/>
      <c r="R6" s="55"/>
      <c r="T6" s="55" t="s">
        <v>282</v>
      </c>
      <c r="U6" s="55"/>
      <c r="V6" s="55"/>
      <c r="W6" s="55"/>
      <c r="X6" s="55"/>
      <c r="Y6" s="55"/>
    </row>
    <row r="7" spans="1:25" x14ac:dyDescent="0.3">
      <c r="A7" s="55" t="s">
        <v>55</v>
      </c>
      <c r="B7" s="55">
        <v>99.68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P7" s="55" t="s">
        <v>39</v>
      </c>
      <c r="Q7" s="55">
        <v>99.61</v>
      </c>
      <c r="R7" s="55"/>
      <c r="T7" s="55" t="s">
        <v>283</v>
      </c>
      <c r="U7" s="55">
        <v>99.74</v>
      </c>
      <c r="V7" s="55"/>
      <c r="W7" s="55"/>
      <c r="X7" s="55"/>
      <c r="Y7" s="55"/>
    </row>
    <row r="8" spans="1:25" x14ac:dyDescent="0.3">
      <c r="A8" s="55" t="s">
        <v>56</v>
      </c>
      <c r="B8" s="55">
        <v>99.84</v>
      </c>
      <c r="C8" s="55">
        <v>99.52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T8" s="55" t="s">
        <v>284</v>
      </c>
      <c r="U8" s="55">
        <v>99.23</v>
      </c>
      <c r="V8" s="55">
        <v>98.98</v>
      </c>
      <c r="W8" s="55"/>
      <c r="X8" s="55"/>
      <c r="Y8" s="55"/>
    </row>
    <row r="9" spans="1:25" x14ac:dyDescent="0.3">
      <c r="A9" s="55" t="s">
        <v>57</v>
      </c>
      <c r="B9" s="55">
        <v>99.84</v>
      </c>
      <c r="C9" s="55">
        <v>99.52</v>
      </c>
      <c r="D9" s="55">
        <v>99.68</v>
      </c>
      <c r="E9" s="55"/>
      <c r="F9" s="55"/>
      <c r="G9" s="55"/>
      <c r="H9" s="55"/>
      <c r="I9" s="55"/>
      <c r="J9" s="55"/>
      <c r="K9" s="55"/>
      <c r="L9" s="55"/>
      <c r="M9" s="55"/>
      <c r="N9" s="55"/>
      <c r="T9" s="55" t="s">
        <v>63</v>
      </c>
      <c r="U9" s="55">
        <v>95.65</v>
      </c>
      <c r="V9" s="55">
        <v>95.4</v>
      </c>
      <c r="W9" s="55">
        <v>95.4</v>
      </c>
      <c r="X9" s="55"/>
      <c r="Y9" s="55"/>
    </row>
    <row r="10" spans="1:25" x14ac:dyDescent="0.3">
      <c r="A10" s="55" t="s">
        <v>61</v>
      </c>
      <c r="B10" s="55">
        <v>90.79</v>
      </c>
      <c r="C10" s="55">
        <v>90.79</v>
      </c>
      <c r="D10" s="55">
        <v>90.63</v>
      </c>
      <c r="E10" s="55">
        <v>90.95</v>
      </c>
      <c r="F10" s="55"/>
      <c r="G10" s="55"/>
      <c r="H10" s="55"/>
      <c r="I10" s="55"/>
      <c r="J10" s="55"/>
      <c r="K10" s="55"/>
      <c r="L10" s="55"/>
      <c r="M10" s="55"/>
      <c r="N10" s="55"/>
      <c r="T10" s="55" t="s">
        <v>40</v>
      </c>
      <c r="U10" s="55">
        <v>96.42</v>
      </c>
      <c r="V10" s="55">
        <v>96.16</v>
      </c>
      <c r="W10" s="55">
        <v>96.16</v>
      </c>
      <c r="X10" s="55">
        <v>98.22</v>
      </c>
      <c r="Y10" s="55"/>
    </row>
    <row r="11" spans="1:25" x14ac:dyDescent="0.3">
      <c r="A11" s="55" t="s">
        <v>62</v>
      </c>
      <c r="B11" s="55">
        <v>91.92</v>
      </c>
      <c r="C11" s="55">
        <v>92.08</v>
      </c>
      <c r="D11" s="55">
        <v>91.76</v>
      </c>
      <c r="E11" s="55">
        <v>92.08</v>
      </c>
      <c r="F11" s="55">
        <v>97.25</v>
      </c>
      <c r="G11" s="55"/>
      <c r="H11" s="55"/>
      <c r="I11" s="55"/>
      <c r="J11" s="55"/>
      <c r="K11" s="55"/>
      <c r="L11" s="55"/>
      <c r="M11" s="55"/>
      <c r="N11" s="55"/>
    </row>
    <row r="12" spans="1:25" x14ac:dyDescent="0.3">
      <c r="A12" s="55" t="s">
        <v>41</v>
      </c>
      <c r="B12" s="55">
        <v>90.63</v>
      </c>
      <c r="C12" s="55">
        <v>90.47</v>
      </c>
      <c r="D12" s="55">
        <v>90.47</v>
      </c>
      <c r="E12" s="55">
        <v>90.79</v>
      </c>
      <c r="F12" s="55">
        <v>94.35</v>
      </c>
      <c r="G12" s="55">
        <v>94.83</v>
      </c>
      <c r="H12" s="55"/>
      <c r="I12" s="55"/>
      <c r="J12" s="55"/>
      <c r="K12" s="55"/>
      <c r="L12" s="55"/>
      <c r="M12" s="55"/>
      <c r="N12" s="55"/>
    </row>
    <row r="13" spans="1:25" x14ac:dyDescent="0.3">
      <c r="A13" s="55" t="s">
        <v>89</v>
      </c>
      <c r="B13" s="55">
        <v>91.28</v>
      </c>
      <c r="C13" s="55">
        <v>91.11</v>
      </c>
      <c r="D13" s="55">
        <v>91.11</v>
      </c>
      <c r="E13" s="55">
        <v>91.44</v>
      </c>
      <c r="F13" s="55">
        <v>95.64</v>
      </c>
      <c r="G13" s="55">
        <v>96.28</v>
      </c>
      <c r="H13" s="55">
        <v>96.77</v>
      </c>
      <c r="I13" s="55"/>
      <c r="J13" s="55"/>
      <c r="K13" s="55"/>
      <c r="L13" s="55"/>
      <c r="M13" s="55"/>
      <c r="N13" s="55"/>
    </row>
    <row r="14" spans="1:25" x14ac:dyDescent="0.3">
      <c r="A14" s="55" t="s">
        <v>47</v>
      </c>
      <c r="B14" s="55">
        <v>91.11</v>
      </c>
      <c r="C14" s="55">
        <v>90.95</v>
      </c>
      <c r="D14" s="55">
        <v>90.95</v>
      </c>
      <c r="E14" s="55">
        <v>91.28</v>
      </c>
      <c r="F14" s="55">
        <v>95.48</v>
      </c>
      <c r="G14" s="55">
        <v>96.12</v>
      </c>
      <c r="H14" s="55">
        <v>96.61</v>
      </c>
      <c r="I14" s="55">
        <v>99.84</v>
      </c>
      <c r="J14" s="55"/>
      <c r="K14" s="55"/>
      <c r="L14" s="55"/>
      <c r="M14" s="55"/>
      <c r="N14" s="55"/>
    </row>
    <row r="15" spans="1:25" x14ac:dyDescent="0.3">
      <c r="A15" s="55" t="s">
        <v>49</v>
      </c>
      <c r="B15" s="55">
        <v>90.31</v>
      </c>
      <c r="C15" s="55">
        <v>90.47</v>
      </c>
      <c r="D15" s="55">
        <v>90.15</v>
      </c>
      <c r="E15" s="55">
        <v>90.47</v>
      </c>
      <c r="F15" s="55">
        <v>96.12</v>
      </c>
      <c r="G15" s="55">
        <v>96.77</v>
      </c>
      <c r="H15" s="55">
        <v>94.35</v>
      </c>
      <c r="I15" s="55">
        <v>94.99</v>
      </c>
      <c r="J15" s="55">
        <v>94.83</v>
      </c>
      <c r="K15" s="55"/>
      <c r="L15" s="55"/>
      <c r="M15" s="55"/>
      <c r="N15" s="55"/>
    </row>
    <row r="16" spans="1:25" x14ac:dyDescent="0.3">
      <c r="A16" s="55" t="s">
        <v>51</v>
      </c>
      <c r="B16" s="55">
        <v>90.63</v>
      </c>
      <c r="C16" s="55">
        <v>90.79</v>
      </c>
      <c r="D16" s="55">
        <v>90.47</v>
      </c>
      <c r="E16" s="55">
        <v>90.79</v>
      </c>
      <c r="F16" s="55">
        <v>96.12</v>
      </c>
      <c r="G16" s="55">
        <v>97.09</v>
      </c>
      <c r="H16" s="55">
        <v>94.02</v>
      </c>
      <c r="I16" s="55">
        <v>94.99</v>
      </c>
      <c r="J16" s="55">
        <v>94.83</v>
      </c>
      <c r="K16" s="55">
        <v>99.35</v>
      </c>
      <c r="L16" s="55"/>
      <c r="M16" s="55"/>
      <c r="N16" s="55"/>
    </row>
    <row r="17" spans="1:25" x14ac:dyDescent="0.3">
      <c r="A17" s="55" t="s">
        <v>52</v>
      </c>
      <c r="B17" s="55">
        <v>90.79</v>
      </c>
      <c r="C17" s="55">
        <v>90.95</v>
      </c>
      <c r="D17" s="55">
        <v>90.63</v>
      </c>
      <c r="E17" s="55">
        <v>90.95</v>
      </c>
      <c r="F17" s="55">
        <v>95.96</v>
      </c>
      <c r="G17" s="55">
        <v>96.61</v>
      </c>
      <c r="H17" s="55">
        <v>93.86</v>
      </c>
      <c r="I17" s="55">
        <v>94.83</v>
      </c>
      <c r="J17" s="55">
        <v>94.67</v>
      </c>
      <c r="K17" s="55">
        <v>99.19</v>
      </c>
      <c r="L17" s="55">
        <v>99.19</v>
      </c>
      <c r="M17" s="55"/>
      <c r="N17" s="55"/>
    </row>
    <row r="18" spans="1:25" x14ac:dyDescent="0.3">
      <c r="A18" s="55" t="s">
        <v>53</v>
      </c>
      <c r="B18" s="55">
        <v>91.6</v>
      </c>
      <c r="C18" s="55">
        <v>91.44</v>
      </c>
      <c r="D18" s="55">
        <v>91.44</v>
      </c>
      <c r="E18" s="55">
        <v>91.76</v>
      </c>
      <c r="F18" s="55">
        <v>95.48</v>
      </c>
      <c r="G18" s="55">
        <v>96.28</v>
      </c>
      <c r="H18" s="55">
        <v>96.45</v>
      </c>
      <c r="I18" s="55">
        <v>98.87</v>
      </c>
      <c r="J18" s="55">
        <v>98.87</v>
      </c>
      <c r="K18" s="55">
        <v>94.67</v>
      </c>
      <c r="L18" s="55">
        <v>94.99</v>
      </c>
      <c r="M18" s="55">
        <v>94.83</v>
      </c>
      <c r="N18" s="55"/>
    </row>
    <row r="22" spans="1:25" ht="17.5" x14ac:dyDescent="0.35">
      <c r="A22" s="239" t="s">
        <v>298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1"/>
    </row>
    <row r="24" spans="1:25" x14ac:dyDescent="0.3">
      <c r="A24" s="55"/>
      <c r="B24" s="55" t="s">
        <v>54</v>
      </c>
      <c r="C24" s="55" t="s">
        <v>55</v>
      </c>
      <c r="D24" s="55" t="s">
        <v>56</v>
      </c>
      <c r="E24" s="55" t="s">
        <v>57</v>
      </c>
      <c r="F24" s="55" t="s">
        <v>61</v>
      </c>
      <c r="G24" s="55" t="s">
        <v>62</v>
      </c>
      <c r="H24" s="55" t="s">
        <v>41</v>
      </c>
      <c r="I24" s="55" t="s">
        <v>89</v>
      </c>
      <c r="J24" s="55" t="s">
        <v>47</v>
      </c>
      <c r="K24" s="55" t="s">
        <v>49</v>
      </c>
      <c r="L24" s="55" t="s">
        <v>51</v>
      </c>
      <c r="M24" s="55" t="s">
        <v>52</v>
      </c>
      <c r="N24" s="55" t="s">
        <v>53</v>
      </c>
      <c r="P24" s="55"/>
      <c r="Q24" s="55" t="s">
        <v>42</v>
      </c>
      <c r="R24" s="55" t="s">
        <v>39</v>
      </c>
      <c r="T24" s="55"/>
      <c r="U24" s="55" t="s">
        <v>282</v>
      </c>
      <c r="V24" s="55" t="s">
        <v>283</v>
      </c>
      <c r="W24" s="55" t="s">
        <v>284</v>
      </c>
      <c r="X24" s="55" t="s">
        <v>63</v>
      </c>
      <c r="Y24" s="55" t="s">
        <v>536</v>
      </c>
    </row>
    <row r="25" spans="1:25" x14ac:dyDescent="0.3">
      <c r="A25" s="55" t="s">
        <v>54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P25" s="55" t="s">
        <v>42</v>
      </c>
      <c r="Q25" s="55"/>
      <c r="R25" s="55"/>
      <c r="T25" s="55" t="s">
        <v>282</v>
      </c>
      <c r="U25" s="55"/>
      <c r="V25" s="55"/>
      <c r="W25" s="55"/>
      <c r="X25" s="55"/>
      <c r="Y25" s="55"/>
    </row>
    <row r="26" spans="1:25" x14ac:dyDescent="0.3">
      <c r="A26" s="55" t="s">
        <v>55</v>
      </c>
      <c r="B26" s="55">
        <f>100-B7</f>
        <v>0.31999999999999318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P26" s="55" t="s">
        <v>39</v>
      </c>
      <c r="Q26" s="153">
        <f>100-Q7</f>
        <v>0.39000000000000057</v>
      </c>
      <c r="R26" s="55"/>
      <c r="T26" s="55" t="s">
        <v>283</v>
      </c>
      <c r="U26" s="55">
        <f>100-U7</f>
        <v>0.26000000000000512</v>
      </c>
      <c r="V26" s="55"/>
      <c r="W26" s="55"/>
      <c r="X26" s="55"/>
      <c r="Y26" s="55"/>
    </row>
    <row r="27" spans="1:25" x14ac:dyDescent="0.3">
      <c r="A27" s="55" t="s">
        <v>56</v>
      </c>
      <c r="B27" s="55">
        <f t="shared" ref="B27:K37" si="0">100-B8</f>
        <v>0.15999999999999659</v>
      </c>
      <c r="C27" s="55">
        <f>100-C8</f>
        <v>0.48000000000000398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T27" s="55" t="s">
        <v>284</v>
      </c>
      <c r="U27" s="55">
        <f t="shared" ref="U27:V29" si="1">100-U8</f>
        <v>0.76999999999999602</v>
      </c>
      <c r="V27" s="55">
        <f>100-V8</f>
        <v>1.019999999999996</v>
      </c>
      <c r="W27" s="55"/>
      <c r="X27" s="55"/>
      <c r="Y27" s="55"/>
    </row>
    <row r="28" spans="1:25" x14ac:dyDescent="0.3">
      <c r="A28" s="55" t="s">
        <v>57</v>
      </c>
      <c r="B28" s="55">
        <f t="shared" si="0"/>
        <v>0.15999999999999659</v>
      </c>
      <c r="C28" s="55">
        <f t="shared" si="0"/>
        <v>0.48000000000000398</v>
      </c>
      <c r="D28" s="55">
        <f>100-D9</f>
        <v>0.31999999999999318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T28" s="55" t="s">
        <v>63</v>
      </c>
      <c r="U28" s="153">
        <f t="shared" si="1"/>
        <v>4.3499999999999943</v>
      </c>
      <c r="V28" s="153">
        <f t="shared" si="1"/>
        <v>4.5999999999999943</v>
      </c>
      <c r="W28" s="153">
        <f>100-W9</f>
        <v>4.5999999999999943</v>
      </c>
      <c r="X28" s="55"/>
      <c r="Y28" s="55"/>
    </row>
    <row r="29" spans="1:25" x14ac:dyDescent="0.3">
      <c r="A29" s="55" t="s">
        <v>61</v>
      </c>
      <c r="B29" s="153">
        <f t="shared" si="0"/>
        <v>9.2099999999999937</v>
      </c>
      <c r="C29" s="153">
        <f t="shared" si="0"/>
        <v>9.2099999999999937</v>
      </c>
      <c r="D29" s="153">
        <f t="shared" si="0"/>
        <v>9.3700000000000045</v>
      </c>
      <c r="E29" s="153">
        <f>100-E10</f>
        <v>9.0499999999999972</v>
      </c>
      <c r="F29" s="55"/>
      <c r="G29" s="55"/>
      <c r="H29" s="55"/>
      <c r="I29" s="55"/>
      <c r="J29" s="55"/>
      <c r="K29" s="55"/>
      <c r="L29" s="55"/>
      <c r="M29" s="55"/>
      <c r="N29" s="55"/>
      <c r="T29" s="55" t="s">
        <v>40</v>
      </c>
      <c r="U29" s="153">
        <f t="shared" si="1"/>
        <v>3.5799999999999983</v>
      </c>
      <c r="V29" s="153">
        <f t="shared" si="1"/>
        <v>3.8400000000000034</v>
      </c>
      <c r="W29" s="153">
        <f>100-W10</f>
        <v>3.8400000000000034</v>
      </c>
      <c r="X29" s="55">
        <f>100-X10</f>
        <v>1.7800000000000011</v>
      </c>
      <c r="Y29" s="55"/>
    </row>
    <row r="30" spans="1:25" x14ac:dyDescent="0.3">
      <c r="A30" s="55" t="s">
        <v>62</v>
      </c>
      <c r="B30" s="153">
        <f t="shared" si="0"/>
        <v>8.0799999999999983</v>
      </c>
      <c r="C30" s="153">
        <f t="shared" si="0"/>
        <v>7.9200000000000017</v>
      </c>
      <c r="D30" s="153">
        <f t="shared" si="0"/>
        <v>8.2399999999999949</v>
      </c>
      <c r="E30" s="153">
        <f t="shared" si="0"/>
        <v>7.9200000000000017</v>
      </c>
      <c r="F30" s="154">
        <f>100-F11</f>
        <v>2.75</v>
      </c>
      <c r="G30" s="55"/>
      <c r="H30" s="55"/>
      <c r="I30" s="55"/>
      <c r="J30" s="55"/>
      <c r="K30" s="55"/>
      <c r="L30" s="55"/>
      <c r="M30" s="55"/>
      <c r="N30" s="55"/>
    </row>
    <row r="31" spans="1:25" x14ac:dyDescent="0.3">
      <c r="A31" s="55" t="s">
        <v>41</v>
      </c>
      <c r="B31" s="153">
        <f t="shared" si="0"/>
        <v>9.3700000000000045</v>
      </c>
      <c r="C31" s="153">
        <f t="shared" si="0"/>
        <v>9.5300000000000011</v>
      </c>
      <c r="D31" s="153">
        <f t="shared" si="0"/>
        <v>9.5300000000000011</v>
      </c>
      <c r="E31" s="153">
        <f t="shared" si="0"/>
        <v>9.2099999999999937</v>
      </c>
      <c r="F31" s="155">
        <f t="shared" si="0"/>
        <v>5.6500000000000057</v>
      </c>
      <c r="G31" s="155">
        <f>100-G12</f>
        <v>5.1700000000000017</v>
      </c>
      <c r="H31" s="55"/>
      <c r="I31" s="55"/>
      <c r="J31" s="55"/>
      <c r="K31" s="55"/>
      <c r="L31" s="55"/>
      <c r="M31" s="55"/>
      <c r="N31" s="55"/>
    </row>
    <row r="32" spans="1:25" x14ac:dyDescent="0.3">
      <c r="A32" s="55" t="s">
        <v>89</v>
      </c>
      <c r="B32" s="153">
        <f t="shared" si="0"/>
        <v>8.7199999999999989</v>
      </c>
      <c r="C32" s="153">
        <f t="shared" si="0"/>
        <v>8.89</v>
      </c>
      <c r="D32" s="153">
        <f t="shared" si="0"/>
        <v>8.89</v>
      </c>
      <c r="E32" s="153">
        <f t="shared" si="0"/>
        <v>8.5600000000000023</v>
      </c>
      <c r="F32" s="155">
        <f t="shared" si="0"/>
        <v>4.3599999999999994</v>
      </c>
      <c r="G32" s="155">
        <f t="shared" si="0"/>
        <v>3.7199999999999989</v>
      </c>
      <c r="H32" s="156">
        <f>100-H13</f>
        <v>3.230000000000004</v>
      </c>
      <c r="I32" s="55"/>
      <c r="J32" s="55"/>
      <c r="K32" s="55"/>
      <c r="L32" s="55"/>
      <c r="M32" s="55"/>
      <c r="N32" s="55"/>
    </row>
    <row r="33" spans="1:14" x14ac:dyDescent="0.3">
      <c r="A33" s="55" t="s">
        <v>47</v>
      </c>
      <c r="B33" s="153">
        <f t="shared" si="0"/>
        <v>8.89</v>
      </c>
      <c r="C33" s="153">
        <f t="shared" si="0"/>
        <v>9.0499999999999972</v>
      </c>
      <c r="D33" s="153">
        <f t="shared" si="0"/>
        <v>9.0499999999999972</v>
      </c>
      <c r="E33" s="153">
        <f t="shared" si="0"/>
        <v>8.7199999999999989</v>
      </c>
      <c r="F33" s="155">
        <f t="shared" si="0"/>
        <v>4.519999999999996</v>
      </c>
      <c r="G33" s="155">
        <f t="shared" si="0"/>
        <v>3.8799999999999955</v>
      </c>
      <c r="H33" s="156">
        <f t="shared" si="0"/>
        <v>3.3900000000000006</v>
      </c>
      <c r="I33" s="156">
        <f>100-I14</f>
        <v>0.15999999999999659</v>
      </c>
      <c r="J33" s="55"/>
      <c r="K33" s="55"/>
      <c r="L33" s="55"/>
      <c r="M33" s="55"/>
      <c r="N33" s="55"/>
    </row>
    <row r="34" spans="1:14" x14ac:dyDescent="0.3">
      <c r="A34" s="55" t="s">
        <v>49</v>
      </c>
      <c r="B34" s="153">
        <f t="shared" si="0"/>
        <v>9.6899999999999977</v>
      </c>
      <c r="C34" s="153">
        <f t="shared" si="0"/>
        <v>9.5300000000000011</v>
      </c>
      <c r="D34" s="153">
        <f t="shared" si="0"/>
        <v>9.8499999999999943</v>
      </c>
      <c r="E34" s="153">
        <f t="shared" si="0"/>
        <v>9.5300000000000011</v>
      </c>
      <c r="F34" s="155">
        <f t="shared" si="0"/>
        <v>3.8799999999999955</v>
      </c>
      <c r="G34" s="155">
        <f t="shared" si="0"/>
        <v>3.230000000000004</v>
      </c>
      <c r="H34" s="156">
        <f t="shared" si="0"/>
        <v>5.6500000000000057</v>
      </c>
      <c r="I34" s="156">
        <f t="shared" si="0"/>
        <v>5.0100000000000051</v>
      </c>
      <c r="J34" s="156">
        <f>100-J15</f>
        <v>5.1700000000000017</v>
      </c>
      <c r="K34" s="55"/>
      <c r="L34" s="55"/>
      <c r="M34" s="55"/>
      <c r="N34" s="55"/>
    </row>
    <row r="35" spans="1:14" x14ac:dyDescent="0.3">
      <c r="A35" s="55" t="s">
        <v>51</v>
      </c>
      <c r="B35" s="153">
        <f t="shared" si="0"/>
        <v>9.3700000000000045</v>
      </c>
      <c r="C35" s="153">
        <f t="shared" si="0"/>
        <v>9.2099999999999937</v>
      </c>
      <c r="D35" s="153">
        <f t="shared" si="0"/>
        <v>9.5300000000000011</v>
      </c>
      <c r="E35" s="153">
        <f t="shared" si="0"/>
        <v>9.2099999999999937</v>
      </c>
      <c r="F35" s="155">
        <f t="shared" si="0"/>
        <v>3.8799999999999955</v>
      </c>
      <c r="G35" s="155">
        <f t="shared" si="0"/>
        <v>2.9099999999999966</v>
      </c>
      <c r="H35" s="156">
        <f t="shared" si="0"/>
        <v>5.980000000000004</v>
      </c>
      <c r="I35" s="156">
        <f t="shared" si="0"/>
        <v>5.0100000000000051</v>
      </c>
      <c r="J35" s="156">
        <f t="shared" si="0"/>
        <v>5.1700000000000017</v>
      </c>
      <c r="K35" s="156">
        <f>100-K16</f>
        <v>0.65000000000000568</v>
      </c>
      <c r="L35" s="55"/>
      <c r="M35" s="55"/>
      <c r="N35" s="55"/>
    </row>
    <row r="36" spans="1:14" x14ac:dyDescent="0.3">
      <c r="A36" s="55" t="s">
        <v>52</v>
      </c>
      <c r="B36" s="153">
        <f t="shared" si="0"/>
        <v>9.2099999999999937</v>
      </c>
      <c r="C36" s="153">
        <f t="shared" si="0"/>
        <v>9.0499999999999972</v>
      </c>
      <c r="D36" s="153">
        <f t="shared" si="0"/>
        <v>9.3700000000000045</v>
      </c>
      <c r="E36" s="153">
        <f t="shared" si="0"/>
        <v>9.0499999999999972</v>
      </c>
      <c r="F36" s="155">
        <f t="shared" si="0"/>
        <v>4.0400000000000063</v>
      </c>
      <c r="G36" s="155">
        <f t="shared" si="0"/>
        <v>3.3900000000000006</v>
      </c>
      <c r="H36" s="156">
        <f t="shared" si="0"/>
        <v>6.1400000000000006</v>
      </c>
      <c r="I36" s="156">
        <f t="shared" si="0"/>
        <v>5.1700000000000017</v>
      </c>
      <c r="J36" s="156">
        <f t="shared" si="0"/>
        <v>5.3299999999999983</v>
      </c>
      <c r="K36" s="156">
        <f t="shared" si="0"/>
        <v>0.81000000000000227</v>
      </c>
      <c r="L36" s="156">
        <f>100-L17</f>
        <v>0.81000000000000227</v>
      </c>
      <c r="M36" s="55"/>
      <c r="N36" s="55"/>
    </row>
    <row r="37" spans="1:14" x14ac:dyDescent="0.3">
      <c r="A37" s="55" t="s">
        <v>53</v>
      </c>
      <c r="B37" s="153">
        <f t="shared" si="0"/>
        <v>8.4000000000000057</v>
      </c>
      <c r="C37" s="153">
        <f t="shared" si="0"/>
        <v>8.5600000000000023</v>
      </c>
      <c r="D37" s="153">
        <f t="shared" si="0"/>
        <v>8.5600000000000023</v>
      </c>
      <c r="E37" s="153">
        <f t="shared" si="0"/>
        <v>8.2399999999999949</v>
      </c>
      <c r="F37" s="155">
        <f t="shared" si="0"/>
        <v>4.519999999999996</v>
      </c>
      <c r="G37" s="155">
        <f t="shared" si="0"/>
        <v>3.7199999999999989</v>
      </c>
      <c r="H37" s="156">
        <f t="shared" si="0"/>
        <v>3.5499999999999972</v>
      </c>
      <c r="I37" s="156">
        <f t="shared" si="0"/>
        <v>1.1299999999999955</v>
      </c>
      <c r="J37" s="156">
        <f t="shared" si="0"/>
        <v>1.1299999999999955</v>
      </c>
      <c r="K37" s="156">
        <f t="shared" si="0"/>
        <v>5.3299999999999983</v>
      </c>
      <c r="L37" s="156">
        <f>100-L18</f>
        <v>5.0100000000000051</v>
      </c>
      <c r="M37" s="156">
        <f t="shared" ref="M37" si="2">100-M18</f>
        <v>5.1700000000000017</v>
      </c>
      <c r="N37" s="55"/>
    </row>
    <row r="41" spans="1:14" x14ac:dyDescent="0.3">
      <c r="A41" s="157"/>
      <c r="B41" s="157" t="s">
        <v>87</v>
      </c>
      <c r="C41" s="157" t="s">
        <v>128</v>
      </c>
      <c r="D41" s="157" t="s">
        <v>67</v>
      </c>
    </row>
    <row r="42" spans="1:14" ht="42" x14ac:dyDescent="0.3">
      <c r="A42" s="158" t="s">
        <v>299</v>
      </c>
      <c r="B42" s="159">
        <f>MAX(B29:E37)</f>
        <v>9.8499999999999943</v>
      </c>
      <c r="C42" s="159">
        <f>MAX(Q26)</f>
        <v>0.39000000000000057</v>
      </c>
      <c r="D42" s="159">
        <f>MAX(U28:W29)</f>
        <v>4.5999999999999943</v>
      </c>
    </row>
    <row r="43" spans="1:14" ht="42" x14ac:dyDescent="0.3">
      <c r="A43" s="158" t="s">
        <v>300</v>
      </c>
      <c r="B43" s="159">
        <f>MIN(B29:E37)</f>
        <v>7.9200000000000017</v>
      </c>
      <c r="C43" s="159">
        <f>MIN(Q26)</f>
        <v>0.39000000000000057</v>
      </c>
      <c r="D43" s="159">
        <f>MIN(U28:W29)</f>
        <v>3.5799999999999983</v>
      </c>
    </row>
    <row r="44" spans="1:14" ht="84" x14ac:dyDescent="0.3">
      <c r="A44" s="160" t="s">
        <v>301</v>
      </c>
      <c r="B44" s="161">
        <f>MAX(F31:G37)</f>
        <v>5.6500000000000057</v>
      </c>
      <c r="C44" s="162" t="s">
        <v>44</v>
      </c>
      <c r="D44" s="162" t="s">
        <v>44</v>
      </c>
    </row>
    <row r="45" spans="1:14" ht="84" x14ac:dyDescent="0.3">
      <c r="A45" s="160" t="s">
        <v>302</v>
      </c>
      <c r="B45" s="161">
        <f>MIN(F31:G37)</f>
        <v>2.9099999999999966</v>
      </c>
      <c r="C45" s="162" t="s">
        <v>44</v>
      </c>
      <c r="D45" s="162" t="s">
        <v>44</v>
      </c>
    </row>
    <row r="46" spans="1:14" ht="84" x14ac:dyDescent="0.3">
      <c r="A46" s="163" t="s">
        <v>303</v>
      </c>
      <c r="B46" s="161">
        <f>MAX(H32:M37)</f>
        <v>6.1400000000000006</v>
      </c>
      <c r="C46" s="162" t="s">
        <v>44</v>
      </c>
      <c r="D46" s="162" t="s">
        <v>44</v>
      </c>
    </row>
    <row r="47" spans="1:14" ht="84" x14ac:dyDescent="0.3">
      <c r="A47" s="163" t="s">
        <v>304</v>
      </c>
      <c r="B47" s="161">
        <f>MIN(H32:M37)</f>
        <v>0.15999999999999659</v>
      </c>
      <c r="C47" s="162" t="s">
        <v>44</v>
      </c>
      <c r="D47" s="162" t="s">
        <v>44</v>
      </c>
    </row>
    <row r="48" spans="1:14" ht="56" x14ac:dyDescent="0.3">
      <c r="A48" s="164" t="s">
        <v>804</v>
      </c>
      <c r="B48" s="162">
        <f>F30</f>
        <v>2.75</v>
      </c>
      <c r="C48" s="162" t="s">
        <v>44</v>
      </c>
      <c r="D48" s="162" t="s">
        <v>44</v>
      </c>
    </row>
  </sheetData>
  <mergeCells count="2">
    <mergeCell ref="A3:Y3"/>
    <mergeCell ref="A22:Y22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CC2E-34A0-4E6F-8B32-4BC7378F3F13}">
  <dimension ref="A1:K21"/>
  <sheetViews>
    <sheetView workbookViewId="0">
      <selection activeCell="A2" sqref="A2"/>
    </sheetView>
  </sheetViews>
  <sheetFormatPr defaultColWidth="10.90625" defaultRowHeight="14" x14ac:dyDescent="0.3"/>
  <cols>
    <col min="1" max="3" width="16.6328125" style="4" customWidth="1"/>
    <col min="4" max="4" width="10.90625" style="4"/>
    <col min="5" max="7" width="16.6328125" style="4" customWidth="1"/>
    <col min="8" max="8" width="10.90625" style="4"/>
    <col min="9" max="11" width="16.6328125" style="4" customWidth="1"/>
    <col min="12" max="16384" width="10.90625" style="4"/>
  </cols>
  <sheetData>
    <row r="1" spans="1:11" ht="15.5" x14ac:dyDescent="0.35">
      <c r="A1" s="3" t="s">
        <v>1059</v>
      </c>
    </row>
    <row r="2" spans="1:11" ht="14.5" thickBot="1" x14ac:dyDescent="0.35"/>
    <row r="3" spans="1:11" ht="15.5" thickBot="1" x14ac:dyDescent="0.35">
      <c r="A3" s="242" t="s">
        <v>35</v>
      </c>
      <c r="B3" s="243"/>
      <c r="C3" s="244"/>
      <c r="E3" s="242" t="s">
        <v>36</v>
      </c>
      <c r="F3" s="243"/>
      <c r="G3" s="244"/>
      <c r="I3" s="242" t="s">
        <v>37</v>
      </c>
      <c r="J3" s="243"/>
      <c r="K3" s="244"/>
    </row>
    <row r="4" spans="1:11" s="112" customFormat="1" ht="45.5" thickBot="1" x14ac:dyDescent="0.4">
      <c r="A4" s="82" t="s">
        <v>38</v>
      </c>
      <c r="B4" s="83" t="s">
        <v>60</v>
      </c>
      <c r="C4" s="165" t="s">
        <v>64</v>
      </c>
      <c r="E4" s="82" t="s">
        <v>38</v>
      </c>
      <c r="F4" s="83" t="s">
        <v>60</v>
      </c>
      <c r="G4" s="165" t="s">
        <v>64</v>
      </c>
      <c r="I4" s="166" t="s">
        <v>38</v>
      </c>
      <c r="J4" s="167" t="s">
        <v>60</v>
      </c>
      <c r="K4" s="165" t="s">
        <v>64</v>
      </c>
    </row>
    <row r="5" spans="1:11" ht="14.5" thickBot="1" x14ac:dyDescent="0.35">
      <c r="A5" s="168" t="s">
        <v>61</v>
      </c>
      <c r="B5" s="169">
        <v>18</v>
      </c>
      <c r="C5" s="170">
        <f>(B5/619)*100</f>
        <v>2.9079159935379644</v>
      </c>
      <c r="E5" s="168" t="s">
        <v>39</v>
      </c>
      <c r="F5" s="169">
        <v>0</v>
      </c>
      <c r="G5" s="171">
        <v>0</v>
      </c>
      <c r="I5" s="168" t="s">
        <v>63</v>
      </c>
      <c r="J5" s="169">
        <v>6</v>
      </c>
      <c r="K5" s="170">
        <f>(J5/394)*100</f>
        <v>1.5228426395939088</v>
      </c>
    </row>
    <row r="6" spans="1:11" ht="14.5" thickBot="1" x14ac:dyDescent="0.35">
      <c r="A6" s="172" t="s">
        <v>62</v>
      </c>
      <c r="B6" s="173">
        <v>15</v>
      </c>
      <c r="C6" s="174">
        <f t="shared" ref="C6:C13" si="0">(B6/619)*100</f>
        <v>2.4232633279483036</v>
      </c>
      <c r="E6" s="175" t="s">
        <v>42</v>
      </c>
      <c r="F6" s="176" t="s">
        <v>43</v>
      </c>
      <c r="G6" s="177" t="s">
        <v>44</v>
      </c>
      <c r="I6" s="172" t="s">
        <v>40</v>
      </c>
      <c r="J6" s="173">
        <v>0</v>
      </c>
      <c r="K6" s="178">
        <f t="shared" ref="K6" si="1">(J6/394)*100</f>
        <v>0</v>
      </c>
    </row>
    <row r="7" spans="1:11" x14ac:dyDescent="0.3">
      <c r="A7" s="172" t="s">
        <v>41</v>
      </c>
      <c r="B7" s="173">
        <v>13</v>
      </c>
      <c r="C7" s="174">
        <f t="shared" si="0"/>
        <v>2.1001615508885298</v>
      </c>
      <c r="I7" s="168" t="s">
        <v>46</v>
      </c>
      <c r="J7" s="179">
        <v>1</v>
      </c>
      <c r="K7" s="180">
        <f>(J7/394)*100</f>
        <v>0.25380710659898476</v>
      </c>
    </row>
    <row r="8" spans="1:11" x14ac:dyDescent="0.3">
      <c r="A8" s="172" t="s">
        <v>45</v>
      </c>
      <c r="B8" s="173">
        <v>2</v>
      </c>
      <c r="C8" s="174">
        <f t="shared" si="0"/>
        <v>0.32310177705977383</v>
      </c>
      <c r="I8" s="172" t="s">
        <v>48</v>
      </c>
      <c r="J8" s="181">
        <v>1</v>
      </c>
      <c r="K8" s="182">
        <f t="shared" ref="K8:K9" si="2">(J8/394)*100</f>
        <v>0.25380710659898476</v>
      </c>
    </row>
    <row r="9" spans="1:11" ht="14.5" thickBot="1" x14ac:dyDescent="0.35">
      <c r="A9" s="183" t="s">
        <v>47</v>
      </c>
      <c r="B9" s="184">
        <v>28</v>
      </c>
      <c r="C9" s="185">
        <f t="shared" si="0"/>
        <v>4.523424878836833</v>
      </c>
      <c r="I9" s="186" t="s">
        <v>50</v>
      </c>
      <c r="J9" s="187">
        <v>1</v>
      </c>
      <c r="K9" s="188">
        <f t="shared" si="2"/>
        <v>0.25380710659898476</v>
      </c>
    </row>
    <row r="10" spans="1:11" x14ac:dyDescent="0.3">
      <c r="A10" s="183" t="s">
        <v>49</v>
      </c>
      <c r="B10" s="184">
        <v>24</v>
      </c>
      <c r="C10" s="185">
        <f t="shared" si="0"/>
        <v>3.877221324717286</v>
      </c>
    </row>
    <row r="11" spans="1:11" x14ac:dyDescent="0.3">
      <c r="A11" s="183" t="s">
        <v>51</v>
      </c>
      <c r="B11" s="184">
        <v>27</v>
      </c>
      <c r="C11" s="185">
        <f t="shared" si="0"/>
        <v>4.3618739903069468</v>
      </c>
    </row>
    <row r="12" spans="1:11" x14ac:dyDescent="0.3">
      <c r="A12" s="183" t="s">
        <v>52</v>
      </c>
      <c r="B12" s="184">
        <v>5</v>
      </c>
      <c r="C12" s="185">
        <f t="shared" si="0"/>
        <v>0.80775444264943452</v>
      </c>
    </row>
    <row r="13" spans="1:11" ht="14.5" thickBot="1" x14ac:dyDescent="0.35">
      <c r="A13" s="183" t="s">
        <v>53</v>
      </c>
      <c r="B13" s="184">
        <v>2</v>
      </c>
      <c r="C13" s="185">
        <f t="shared" si="0"/>
        <v>0.32310177705977383</v>
      </c>
    </row>
    <row r="14" spans="1:11" x14ac:dyDescent="0.3">
      <c r="A14" s="168" t="s">
        <v>54</v>
      </c>
      <c r="B14" s="169">
        <v>3</v>
      </c>
      <c r="C14" s="170">
        <f>(B14/619)*100</f>
        <v>0.48465266558966075</v>
      </c>
    </row>
    <row r="15" spans="1:11" x14ac:dyDescent="0.3">
      <c r="A15" s="172" t="s">
        <v>55</v>
      </c>
      <c r="B15" s="173">
        <v>4</v>
      </c>
      <c r="C15" s="174">
        <f>(B15/619)*100</f>
        <v>0.64620355411954766</v>
      </c>
    </row>
    <row r="16" spans="1:11" x14ac:dyDescent="0.3">
      <c r="A16" s="172" t="s">
        <v>56</v>
      </c>
      <c r="B16" s="173">
        <v>3</v>
      </c>
      <c r="C16" s="174">
        <f>(B16/619)*100</f>
        <v>0.48465266558966075</v>
      </c>
    </row>
    <row r="17" spans="1:3" ht="14.5" thickBot="1" x14ac:dyDescent="0.35">
      <c r="A17" s="186" t="s">
        <v>57</v>
      </c>
      <c r="B17" s="189">
        <v>2</v>
      </c>
      <c r="C17" s="190">
        <f>(B17/619)*100</f>
        <v>0.32310177705977383</v>
      </c>
    </row>
    <row r="20" spans="1:3" x14ac:dyDescent="0.3">
      <c r="A20" s="191" t="s">
        <v>58</v>
      </c>
      <c r="B20" s="191"/>
      <c r="C20" s="191"/>
    </row>
    <row r="21" spans="1:3" x14ac:dyDescent="0.3">
      <c r="A21" s="192" t="s">
        <v>59</v>
      </c>
      <c r="B21" s="192"/>
      <c r="C21" s="192"/>
    </row>
  </sheetData>
  <mergeCells count="3">
    <mergeCell ref="A3:C3"/>
    <mergeCell ref="E3:G3"/>
    <mergeCell ref="I3:K3"/>
  </mergeCells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Additional table 1</vt:lpstr>
      <vt:lpstr>Additional table 2</vt:lpstr>
      <vt:lpstr>Additional table 3</vt:lpstr>
      <vt:lpstr>Additional table 4</vt:lpstr>
      <vt:lpstr>Additional table 5</vt:lpstr>
      <vt:lpstr>Additional table 6</vt:lpstr>
      <vt:lpstr>Additional table 7</vt:lpstr>
      <vt:lpstr>Additional table 8</vt:lpstr>
      <vt:lpstr>Additional table 9</vt:lpstr>
      <vt:lpstr>Additional table 10</vt:lpstr>
      <vt:lpstr>Additional table 11</vt:lpstr>
      <vt:lpstr>Additional table 12</vt:lpstr>
      <vt:lpstr>Additional table 13</vt:lpstr>
      <vt:lpstr>Additional table 14</vt:lpstr>
      <vt:lpstr>'Additional table 2'!_Ref168316096</vt:lpstr>
      <vt:lpstr>'Additional table 1'!_Ref168587599</vt:lpstr>
      <vt:lpstr>'Additional table 6'!_Ref169076185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Rodi</dc:creator>
  <cp:lastModifiedBy>Jana Held</cp:lastModifiedBy>
  <dcterms:created xsi:type="dcterms:W3CDTF">2025-05-15T12:45:43Z</dcterms:created>
  <dcterms:modified xsi:type="dcterms:W3CDTF">2026-03-23T09:56:12Z</dcterms:modified>
</cp:coreProperties>
</file>