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abienne.malagnac/Science/Articles/Article KMT/MS/Soumission/Epigenetics &amp; Chromatin/Soumis/V2/Tables Supp/"/>
    </mc:Choice>
  </mc:AlternateContent>
  <xr:revisionPtr revIDLastSave="0" documentId="13_ncr:1_{ED92242D-7A5A-1447-AC2B-B16E5869FC64}" xr6:coauthVersionLast="46" xr6:coauthVersionMax="46" xr10:uidLastSave="{00000000-0000-0000-0000-000000000000}"/>
  <bookViews>
    <workbookView xWindow="0" yWindow="460" windowWidth="23140" windowHeight="13800" activeTab="2" xr2:uid="{00000000-000D-0000-FFFF-FFFF00000000}"/>
  </bookViews>
  <sheets>
    <sheet name="Nomenclature" sheetId="3" r:id="rId1"/>
    <sheet name="Cq and geNorm" sheetId="1" r:id="rId2"/>
    <sheet name="NRT" sheetId="2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22" i="2" l="1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B4" i="2"/>
  <c r="AB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9" i="2"/>
  <c r="AE8" i="2"/>
  <c r="AE7" i="2"/>
  <c r="AE6" i="2"/>
  <c r="AE5" i="2"/>
  <c r="AE4" i="2"/>
  <c r="AE3" i="2"/>
  <c r="I23" i="1"/>
  <c r="I45" i="1"/>
  <c r="I29" i="1"/>
  <c r="F23" i="1"/>
  <c r="F28" i="1"/>
  <c r="I47" i="1"/>
  <c r="H23" i="1"/>
  <c r="H46" i="1"/>
  <c r="G23" i="1"/>
  <c r="G45" i="1"/>
  <c r="F44" i="1"/>
  <c r="E23" i="1"/>
  <c r="E43" i="1"/>
  <c r="D23" i="1"/>
  <c r="D42" i="1"/>
  <c r="C23" i="1"/>
  <c r="C41" i="1"/>
  <c r="B23" i="1"/>
  <c r="B41" i="1"/>
  <c r="B42" i="1"/>
  <c r="B43" i="1"/>
  <c r="B38" i="1"/>
  <c r="H28" i="1"/>
  <c r="B34" i="1"/>
  <c r="B35" i="1"/>
  <c r="I37" i="1"/>
  <c r="B37" i="1"/>
  <c r="D40" i="1"/>
  <c r="F29" i="1"/>
  <c r="F34" i="1"/>
  <c r="F45" i="1"/>
  <c r="G30" i="1"/>
  <c r="G35" i="1"/>
  <c r="G46" i="1"/>
  <c r="B29" i="1"/>
  <c r="B45" i="1"/>
  <c r="D32" i="1"/>
  <c r="E36" i="1"/>
  <c r="F41" i="1"/>
  <c r="E33" i="1"/>
  <c r="E41" i="1"/>
  <c r="B30" i="1"/>
  <c r="B46" i="1"/>
  <c r="E32" i="1"/>
  <c r="H36" i="1"/>
  <c r="F42" i="1"/>
  <c r="G34" i="1"/>
  <c r="E40" i="1"/>
  <c r="E28" i="1"/>
  <c r="I32" i="1"/>
  <c r="F37" i="1"/>
  <c r="G42" i="1"/>
  <c r="G43" i="1"/>
  <c r="F33" i="1"/>
  <c r="G38" i="1"/>
  <c r="E44" i="1"/>
  <c r="B28" i="1"/>
  <c r="B36" i="1"/>
  <c r="B44" i="1"/>
  <c r="G28" i="1"/>
  <c r="H29" i="1"/>
  <c r="I30" i="1"/>
  <c r="C32" i="1"/>
  <c r="D33" i="1"/>
  <c r="E34" i="1"/>
  <c r="F35" i="1"/>
  <c r="G36" i="1"/>
  <c r="H37" i="1"/>
  <c r="I38" i="1"/>
  <c r="C40" i="1"/>
  <c r="D41" i="1"/>
  <c r="E42" i="1"/>
  <c r="F43" i="1"/>
  <c r="G44" i="1"/>
  <c r="H45" i="1"/>
  <c r="I46" i="1"/>
  <c r="H44" i="1"/>
  <c r="I28" i="1"/>
  <c r="C30" i="1"/>
  <c r="D31" i="1"/>
  <c r="I36" i="1"/>
  <c r="C38" i="1"/>
  <c r="D39" i="1"/>
  <c r="C46" i="1"/>
  <c r="B31" i="1"/>
  <c r="B39" i="1"/>
  <c r="B47" i="1"/>
  <c r="C29" i="1"/>
  <c r="D30" i="1"/>
  <c r="E31" i="1"/>
  <c r="F32" i="1"/>
  <c r="G33" i="1"/>
  <c r="H34" i="1"/>
  <c r="I35" i="1"/>
  <c r="C37" i="1"/>
  <c r="D38" i="1"/>
  <c r="E39" i="1"/>
  <c r="F40" i="1"/>
  <c r="G41" i="1"/>
  <c r="H42" i="1"/>
  <c r="I43" i="1"/>
  <c r="C45" i="1"/>
  <c r="D46" i="1"/>
  <c r="E47" i="1"/>
  <c r="C39" i="1"/>
  <c r="H35" i="1"/>
  <c r="H43" i="1"/>
  <c r="D47" i="1"/>
  <c r="B32" i="1"/>
  <c r="B40" i="1"/>
  <c r="C28" i="1"/>
  <c r="D29" i="1"/>
  <c r="E30" i="1"/>
  <c r="F31" i="1"/>
  <c r="G32" i="1"/>
  <c r="H33" i="1"/>
  <c r="I34" i="1"/>
  <c r="C36" i="1"/>
  <c r="D37" i="1"/>
  <c r="E38" i="1"/>
  <c r="F39" i="1"/>
  <c r="G40" i="1"/>
  <c r="H41" i="1"/>
  <c r="I42" i="1"/>
  <c r="C44" i="1"/>
  <c r="D45" i="1"/>
  <c r="E46" i="1"/>
  <c r="F47" i="1"/>
  <c r="C47" i="1"/>
  <c r="I44" i="1"/>
  <c r="B33" i="1"/>
  <c r="D28" i="1"/>
  <c r="E29" i="1"/>
  <c r="F30" i="1"/>
  <c r="G31" i="1"/>
  <c r="H32" i="1"/>
  <c r="I33" i="1"/>
  <c r="C35" i="1"/>
  <c r="D36" i="1"/>
  <c r="E37" i="1"/>
  <c r="F38" i="1"/>
  <c r="G39" i="1"/>
  <c r="H40" i="1"/>
  <c r="I41" i="1"/>
  <c r="C43" i="1"/>
  <c r="D44" i="1"/>
  <c r="E45" i="1"/>
  <c r="F46" i="1"/>
  <c r="G47" i="1"/>
  <c r="C34" i="1"/>
  <c r="D35" i="1"/>
  <c r="H39" i="1"/>
  <c r="I40" i="1"/>
  <c r="C42" i="1"/>
  <c r="D43" i="1"/>
  <c r="H47" i="1"/>
  <c r="C31" i="1"/>
  <c r="H31" i="1"/>
  <c r="G29" i="1"/>
  <c r="H30" i="1"/>
  <c r="I31" i="1"/>
  <c r="C33" i="1"/>
  <c r="D34" i="1"/>
  <c r="E35" i="1"/>
  <c r="F36" i="1"/>
  <c r="G37" i="1"/>
  <c r="H38" i="1"/>
  <c r="I39" i="1"/>
</calcChain>
</file>

<file path=xl/sharedStrings.xml><?xml version="1.0" encoding="utf-8"?>
<sst xmlns="http://schemas.openxmlformats.org/spreadsheetml/2006/main" count="241" uniqueCount="60">
  <si>
    <t>1-1</t>
  </si>
  <si>
    <t>1-2</t>
  </si>
  <si>
    <t>1-3</t>
  </si>
  <si>
    <t>1-4</t>
  </si>
  <si>
    <t>1-5</t>
  </si>
  <si>
    <t>2-1</t>
  </si>
  <si>
    <t>2-2</t>
  </si>
  <si>
    <t>2-3</t>
  </si>
  <si>
    <t>2-4</t>
  </si>
  <si>
    <t>2-5</t>
  </si>
  <si>
    <t>3-1</t>
  </si>
  <si>
    <t>3-2</t>
  </si>
  <si>
    <t>3-3</t>
  </si>
  <si>
    <t>3-4</t>
  </si>
  <si>
    <t>3-5</t>
  </si>
  <si>
    <t>4-1</t>
  </si>
  <si>
    <t>4-2</t>
  </si>
  <si>
    <t>4-3</t>
  </si>
  <si>
    <t>4-4</t>
  </si>
  <si>
    <t>4-5</t>
  </si>
  <si>
    <t>AS1</t>
  </si>
  <si>
    <t>CIT1</t>
  </si>
  <si>
    <t>GPD</t>
  </si>
  <si>
    <t>PAH1</t>
  </si>
  <si>
    <t>PDF2</t>
  </si>
  <si>
    <t>TBP</t>
  </si>
  <si>
    <t>TIP</t>
  </si>
  <si>
    <t>UBC</t>
  </si>
  <si>
    <t>Pa_6_7270</t>
  </si>
  <si>
    <t>Pa_6_7370</t>
  </si>
  <si>
    <t>Pa_1_6263</t>
  </si>
  <si>
    <t>Pa_1_16300</t>
  </si>
  <si>
    <t>Efficiency</t>
  </si>
  <si>
    <t>Cqmin</t>
  </si>
  <si>
    <t>Pa_4_1170</t>
  </si>
  <si>
    <t>Pa_1_1880</t>
  </si>
  <si>
    <t>Pa_5_10</t>
  </si>
  <si>
    <t>Pa_7_9210</t>
  </si>
  <si>
    <t>Gene with an intron</t>
  </si>
  <si>
    <t>N/A</t>
  </si>
  <si>
    <t>replicate number</t>
  </si>
  <si>
    <t xml:space="preserve">wild-type </t>
  </si>
  <si>
    <t xml:space="preserve">mating type </t>
  </si>
  <si>
    <t>mat+</t>
  </si>
  <si>
    <t>culture condition</t>
  </si>
  <si>
    <t>copia_Ty1_nephelobates family</t>
  </si>
  <si>
    <t>Tc1_mariner-like pelobates family</t>
  </si>
  <si>
    <t xml:space="preserve">Tc1_mariner-like rainette family </t>
  </si>
  <si>
    <t>copia_Ty1_nephelobates</t>
  </si>
  <si>
    <t>NRT</t>
  </si>
  <si>
    <t>RT</t>
  </si>
  <si>
    <t>Tc1_mariner-like_pelobates</t>
  </si>
  <si>
    <t>Tc1_mariner-like _rainette</t>
  </si>
  <si>
    <t>NRT-RT</t>
  </si>
  <si>
    <t>NRT_RT</t>
  </si>
  <si>
    <t>ΔPaKmt1</t>
  </si>
  <si>
    <t>ΔPaKmt6</t>
  </si>
  <si>
    <t>ΔPaHP1</t>
  </si>
  <si>
    <r>
      <rPr>
        <i/>
        <sz val="11"/>
        <color theme="1"/>
        <rFont val="Calibri"/>
        <family val="2"/>
        <scheme val="minor"/>
      </rPr>
      <t>P. anserina</t>
    </r>
    <r>
      <rPr>
        <sz val="11"/>
        <color theme="1"/>
        <rFont val="Calibri"/>
        <family val="2"/>
        <scheme val="minor"/>
      </rPr>
      <t xml:space="preserve"> strain</t>
    </r>
  </si>
  <si>
    <t>60 h, 27°C, liquid medium as for ChIP-seq, see M &amp; M for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</si>
</sst>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76</xdr:row>
      <xdr:rowOff>47625</xdr:rowOff>
    </xdr:from>
    <xdr:to>
      <xdr:col>11</xdr:col>
      <xdr:colOff>200025</xdr:colOff>
      <xdr:row>98</xdr:row>
      <xdr:rowOff>95250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4525625"/>
          <a:ext cx="8315325" cy="42386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49</xdr:row>
      <xdr:rowOff>171450</xdr:rowOff>
    </xdr:from>
    <xdr:to>
      <xdr:col>11</xdr:col>
      <xdr:colOff>200025</xdr:colOff>
      <xdr:row>72</xdr:row>
      <xdr:rowOff>38100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505950"/>
          <a:ext cx="8343900" cy="42481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activeCell="D22" sqref="D22"/>
    </sheetView>
  </sheetViews>
  <sheetFormatPr baseColWidth="10" defaultRowHeight="15" x14ac:dyDescent="0.2"/>
  <cols>
    <col min="1" max="1" width="16.83203125" customWidth="1"/>
    <col min="2" max="2" width="17.6640625" customWidth="1"/>
    <col min="3" max="3" width="12.6640625" customWidth="1"/>
    <col min="4" max="4" width="37.1640625" style="5" customWidth="1"/>
  </cols>
  <sheetData>
    <row r="1" spans="1:4" ht="16" x14ac:dyDescent="0.2">
      <c r="A1" t="s">
        <v>40</v>
      </c>
      <c r="B1" t="s">
        <v>58</v>
      </c>
      <c r="C1" t="s">
        <v>42</v>
      </c>
      <c r="D1" s="5" t="s">
        <v>44</v>
      </c>
    </row>
    <row r="2" spans="1:4" x14ac:dyDescent="0.2">
      <c r="A2" s="2" t="s">
        <v>0</v>
      </c>
      <c r="B2" s="3" t="s">
        <v>41</v>
      </c>
      <c r="C2" s="3" t="s">
        <v>43</v>
      </c>
      <c r="D2" s="10" t="s">
        <v>59</v>
      </c>
    </row>
    <row r="3" spans="1:4" x14ac:dyDescent="0.2">
      <c r="A3" s="2" t="s">
        <v>1</v>
      </c>
      <c r="B3" s="3" t="s">
        <v>41</v>
      </c>
      <c r="C3" s="3" t="s">
        <v>43</v>
      </c>
      <c r="D3" s="10"/>
    </row>
    <row r="4" spans="1:4" x14ac:dyDescent="0.2">
      <c r="A4" s="2" t="s">
        <v>2</v>
      </c>
      <c r="B4" s="3" t="s">
        <v>41</v>
      </c>
      <c r="C4" s="3" t="s">
        <v>43</v>
      </c>
      <c r="D4" s="10"/>
    </row>
    <row r="5" spans="1:4" x14ac:dyDescent="0.2">
      <c r="A5" s="2" t="s">
        <v>3</v>
      </c>
      <c r="B5" s="3" t="s">
        <v>41</v>
      </c>
      <c r="C5" s="3" t="s">
        <v>43</v>
      </c>
      <c r="D5" s="10"/>
    </row>
    <row r="6" spans="1:4" x14ac:dyDescent="0.2">
      <c r="A6" s="2" t="s">
        <v>4</v>
      </c>
      <c r="B6" s="3" t="s">
        <v>41</v>
      </c>
      <c r="C6" s="3" t="s">
        <v>43</v>
      </c>
      <c r="D6" s="10"/>
    </row>
    <row r="7" spans="1:4" x14ac:dyDescent="0.2">
      <c r="A7" s="2" t="s">
        <v>5</v>
      </c>
      <c r="B7" s="4" t="s">
        <v>55</v>
      </c>
      <c r="C7" s="3" t="s">
        <v>43</v>
      </c>
      <c r="D7" s="10"/>
    </row>
    <row r="8" spans="1:4" x14ac:dyDescent="0.2">
      <c r="A8" s="2" t="s">
        <v>6</v>
      </c>
      <c r="B8" s="4" t="s">
        <v>55</v>
      </c>
      <c r="C8" s="3" t="s">
        <v>43</v>
      </c>
      <c r="D8" s="10"/>
    </row>
    <row r="9" spans="1:4" x14ac:dyDescent="0.2">
      <c r="A9" s="2" t="s">
        <v>7</v>
      </c>
      <c r="B9" s="4" t="s">
        <v>55</v>
      </c>
      <c r="C9" s="3" t="s">
        <v>43</v>
      </c>
      <c r="D9" s="10"/>
    </row>
    <row r="10" spans="1:4" x14ac:dyDescent="0.2">
      <c r="A10" s="2" t="s">
        <v>8</v>
      </c>
      <c r="B10" s="4" t="s">
        <v>55</v>
      </c>
      <c r="C10" s="3" t="s">
        <v>43</v>
      </c>
      <c r="D10" s="10"/>
    </row>
    <row r="11" spans="1:4" x14ac:dyDescent="0.2">
      <c r="A11" s="2" t="s">
        <v>9</v>
      </c>
      <c r="B11" s="4" t="s">
        <v>55</v>
      </c>
      <c r="C11" s="3" t="s">
        <v>43</v>
      </c>
      <c r="D11" s="10"/>
    </row>
    <row r="12" spans="1:4" x14ac:dyDescent="0.2">
      <c r="A12" s="2" t="s">
        <v>10</v>
      </c>
      <c r="B12" s="4" t="s">
        <v>56</v>
      </c>
      <c r="C12" s="3" t="s">
        <v>43</v>
      </c>
      <c r="D12" s="10"/>
    </row>
    <row r="13" spans="1:4" x14ac:dyDescent="0.2">
      <c r="A13" s="2" t="s">
        <v>11</v>
      </c>
      <c r="B13" s="4" t="s">
        <v>56</v>
      </c>
      <c r="C13" s="3" t="s">
        <v>43</v>
      </c>
      <c r="D13" s="10"/>
    </row>
    <row r="14" spans="1:4" x14ac:dyDescent="0.2">
      <c r="A14" s="2" t="s">
        <v>12</v>
      </c>
      <c r="B14" s="4" t="s">
        <v>56</v>
      </c>
      <c r="C14" s="3" t="s">
        <v>43</v>
      </c>
      <c r="D14" s="10"/>
    </row>
    <row r="15" spans="1:4" x14ac:dyDescent="0.2">
      <c r="A15" s="2" t="s">
        <v>13</v>
      </c>
      <c r="B15" s="4" t="s">
        <v>56</v>
      </c>
      <c r="C15" s="3" t="s">
        <v>43</v>
      </c>
      <c r="D15" s="10"/>
    </row>
    <row r="16" spans="1:4" x14ac:dyDescent="0.2">
      <c r="A16" s="2" t="s">
        <v>14</v>
      </c>
      <c r="B16" s="4" t="s">
        <v>56</v>
      </c>
      <c r="C16" s="3" t="s">
        <v>43</v>
      </c>
      <c r="D16" s="10"/>
    </row>
    <row r="17" spans="1:4" x14ac:dyDescent="0.2">
      <c r="A17" s="2" t="s">
        <v>15</v>
      </c>
      <c r="B17" s="4" t="s">
        <v>57</v>
      </c>
      <c r="C17" s="3" t="s">
        <v>43</v>
      </c>
      <c r="D17" s="10"/>
    </row>
    <row r="18" spans="1:4" x14ac:dyDescent="0.2">
      <c r="A18" s="2" t="s">
        <v>16</v>
      </c>
      <c r="B18" s="4" t="s">
        <v>57</v>
      </c>
      <c r="C18" s="3" t="s">
        <v>43</v>
      </c>
      <c r="D18" s="10"/>
    </row>
    <row r="19" spans="1:4" x14ac:dyDescent="0.2">
      <c r="A19" s="2" t="s">
        <v>17</v>
      </c>
      <c r="B19" s="4" t="s">
        <v>57</v>
      </c>
      <c r="C19" s="3" t="s">
        <v>43</v>
      </c>
      <c r="D19" s="10"/>
    </row>
    <row r="20" spans="1:4" x14ac:dyDescent="0.2">
      <c r="A20" s="2" t="s">
        <v>18</v>
      </c>
      <c r="B20" s="4" t="s">
        <v>57</v>
      </c>
      <c r="C20" s="3" t="s">
        <v>43</v>
      </c>
      <c r="D20" s="10"/>
    </row>
    <row r="21" spans="1:4" x14ac:dyDescent="0.2">
      <c r="A21" s="2" t="s">
        <v>19</v>
      </c>
      <c r="B21" s="4" t="s">
        <v>57</v>
      </c>
      <c r="C21" s="3" t="s">
        <v>43</v>
      </c>
      <c r="D21" s="10"/>
    </row>
  </sheetData>
  <mergeCells count="1">
    <mergeCell ref="D2:D21"/>
  </mergeCells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7"/>
  <sheetViews>
    <sheetView workbookViewId="0">
      <selection activeCell="L32" sqref="L32"/>
    </sheetView>
  </sheetViews>
  <sheetFormatPr baseColWidth="10" defaultColWidth="10.83203125" defaultRowHeight="15" x14ac:dyDescent="0.2"/>
  <cols>
    <col min="1" max="1" width="10.83203125" style="2"/>
    <col min="2" max="9" width="10.83203125" style="1"/>
    <col min="10" max="12" width="10.83203125" style="8"/>
    <col min="13" max="14" width="10.83203125" style="1"/>
    <col min="15" max="15" width="10.83203125" style="8"/>
    <col min="16" max="17" width="10.83203125" style="1"/>
    <col min="18" max="18" width="12" style="1" customWidth="1"/>
    <col min="19" max="19" width="12" style="8" customWidth="1"/>
    <col min="20" max="16384" width="10.83203125" style="1"/>
  </cols>
  <sheetData>
    <row r="1" spans="1:20" ht="48" x14ac:dyDescent="0.2"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8" t="s">
        <v>30</v>
      </c>
      <c r="K1" s="8" t="s">
        <v>34</v>
      </c>
      <c r="L1" s="8" t="s">
        <v>31</v>
      </c>
      <c r="M1" s="1" t="s">
        <v>28</v>
      </c>
      <c r="N1" s="1" t="s">
        <v>29</v>
      </c>
      <c r="O1" s="8" t="s">
        <v>36</v>
      </c>
      <c r="P1" s="1" t="s">
        <v>35</v>
      </c>
      <c r="Q1" s="1" t="s">
        <v>37</v>
      </c>
      <c r="R1" s="6" t="s">
        <v>47</v>
      </c>
      <c r="S1" s="6" t="s">
        <v>46</v>
      </c>
      <c r="T1" s="6" t="s">
        <v>45</v>
      </c>
    </row>
    <row r="2" spans="1:20" x14ac:dyDescent="0.2">
      <c r="A2" s="2" t="s">
        <v>0</v>
      </c>
      <c r="B2" s="1">
        <v>15.39</v>
      </c>
      <c r="C2" s="1">
        <v>19.97</v>
      </c>
      <c r="D2" s="1">
        <v>13.74</v>
      </c>
      <c r="E2" s="1">
        <v>17.64</v>
      </c>
      <c r="F2" s="1">
        <v>18.309999999999999</v>
      </c>
      <c r="G2" s="1">
        <v>17.86</v>
      </c>
      <c r="H2" s="1">
        <v>21.79</v>
      </c>
      <c r="I2" s="1">
        <v>15.14</v>
      </c>
      <c r="J2" s="8">
        <v>29.7</v>
      </c>
      <c r="K2" s="8">
        <v>29.24</v>
      </c>
      <c r="L2" s="8">
        <v>28.35</v>
      </c>
      <c r="M2" s="1">
        <v>22.44</v>
      </c>
      <c r="N2" s="1">
        <v>22.03</v>
      </c>
      <c r="O2" s="8">
        <v>22.31</v>
      </c>
      <c r="P2" s="1">
        <v>21.65</v>
      </c>
      <c r="Q2" s="1">
        <v>21.97</v>
      </c>
      <c r="R2" s="1">
        <v>17.89</v>
      </c>
      <c r="S2" s="1">
        <v>27.17</v>
      </c>
      <c r="T2" s="8">
        <v>32.159999999999997</v>
      </c>
    </row>
    <row r="3" spans="1:20" x14ac:dyDescent="0.2">
      <c r="A3" s="2" t="s">
        <v>1</v>
      </c>
      <c r="B3" s="1">
        <v>14.99</v>
      </c>
      <c r="C3" s="1">
        <v>19.350000000000001</v>
      </c>
      <c r="D3" s="1">
        <v>13.49</v>
      </c>
      <c r="E3" s="1">
        <v>17.52</v>
      </c>
      <c r="F3" s="1">
        <v>18.11</v>
      </c>
      <c r="G3" s="1">
        <v>17.78</v>
      </c>
      <c r="H3" s="1">
        <v>21.5</v>
      </c>
      <c r="I3" s="1">
        <v>15.21</v>
      </c>
      <c r="J3" s="8">
        <v>30.02</v>
      </c>
      <c r="K3" s="8">
        <v>29.6</v>
      </c>
      <c r="L3" s="8">
        <v>29.01</v>
      </c>
      <c r="M3" s="1">
        <v>22.5</v>
      </c>
      <c r="N3" s="1">
        <v>21.3</v>
      </c>
      <c r="O3" s="8">
        <v>22.21</v>
      </c>
      <c r="P3" s="1">
        <v>21.62</v>
      </c>
      <c r="Q3" s="1">
        <v>21.46</v>
      </c>
      <c r="R3" s="1">
        <v>17.87</v>
      </c>
      <c r="S3" s="1">
        <v>27.13</v>
      </c>
      <c r="T3" s="8">
        <v>32.49</v>
      </c>
    </row>
    <row r="4" spans="1:20" x14ac:dyDescent="0.2">
      <c r="A4" s="2" t="s">
        <v>2</v>
      </c>
      <c r="B4" s="1">
        <v>14.79</v>
      </c>
      <c r="C4" s="1">
        <v>19.34</v>
      </c>
      <c r="D4" s="1">
        <v>13.8</v>
      </c>
      <c r="E4" s="1">
        <v>18.100000000000001</v>
      </c>
      <c r="F4" s="1">
        <v>17.739999999999998</v>
      </c>
      <c r="G4" s="1">
        <v>18.690000000000001</v>
      </c>
      <c r="H4" s="1">
        <v>21.54</v>
      </c>
      <c r="I4" s="1">
        <v>14.8</v>
      </c>
      <c r="J4" s="8">
        <v>29.38</v>
      </c>
      <c r="K4" s="8">
        <v>29.47</v>
      </c>
      <c r="L4" s="8">
        <v>27.45</v>
      </c>
      <c r="M4" s="1">
        <v>22.99</v>
      </c>
      <c r="N4" s="1">
        <v>21.34</v>
      </c>
      <c r="O4" s="8">
        <v>22.54</v>
      </c>
      <c r="P4" s="1">
        <v>21.6</v>
      </c>
      <c r="Q4" s="1">
        <v>21.44</v>
      </c>
      <c r="R4" s="1">
        <v>18.18</v>
      </c>
      <c r="S4" s="1">
        <v>26.82</v>
      </c>
      <c r="T4" s="8">
        <v>32.17</v>
      </c>
    </row>
    <row r="5" spans="1:20" x14ac:dyDescent="0.2">
      <c r="A5" s="2" t="s">
        <v>3</v>
      </c>
      <c r="B5" s="1">
        <v>15.23</v>
      </c>
      <c r="C5" s="1">
        <v>19.46</v>
      </c>
      <c r="D5" s="1">
        <v>13.9</v>
      </c>
      <c r="E5" s="1">
        <v>17.940000000000001</v>
      </c>
      <c r="F5" s="1">
        <v>18.04</v>
      </c>
      <c r="G5" s="1">
        <v>18.45</v>
      </c>
      <c r="H5" s="1">
        <v>21.83</v>
      </c>
      <c r="I5" s="1">
        <v>15.1</v>
      </c>
      <c r="J5" s="8">
        <v>29.93</v>
      </c>
      <c r="K5" s="8">
        <v>28.05</v>
      </c>
      <c r="L5" s="8">
        <v>27.73</v>
      </c>
      <c r="M5" s="1">
        <v>22.98</v>
      </c>
      <c r="N5" s="1">
        <v>21.55</v>
      </c>
      <c r="O5" s="8">
        <v>22.7</v>
      </c>
      <c r="P5" s="1">
        <v>21.38</v>
      </c>
      <c r="Q5" s="1">
        <v>22.09</v>
      </c>
      <c r="R5" s="1">
        <v>18.07</v>
      </c>
      <c r="S5" s="1">
        <v>26.87</v>
      </c>
      <c r="T5" s="8">
        <v>32.26</v>
      </c>
    </row>
    <row r="6" spans="1:20" x14ac:dyDescent="0.2">
      <c r="A6" s="2" t="s">
        <v>4</v>
      </c>
      <c r="B6" s="1">
        <v>15.25</v>
      </c>
      <c r="C6" s="1">
        <v>19.600000000000001</v>
      </c>
      <c r="D6" s="1">
        <v>13.71</v>
      </c>
      <c r="E6" s="1">
        <v>17.850000000000001</v>
      </c>
      <c r="F6" s="1">
        <v>18.05</v>
      </c>
      <c r="G6" s="1">
        <v>17.98</v>
      </c>
      <c r="H6" s="1">
        <v>21.59</v>
      </c>
      <c r="I6" s="1">
        <v>14.94</v>
      </c>
      <c r="J6" s="8">
        <v>29.47</v>
      </c>
      <c r="K6" s="8">
        <v>28.86</v>
      </c>
      <c r="L6" s="8">
        <v>28.1</v>
      </c>
      <c r="M6" s="1">
        <v>22.37</v>
      </c>
      <c r="N6" s="1">
        <v>21.98</v>
      </c>
      <c r="O6" s="8">
        <v>22.22</v>
      </c>
      <c r="P6" s="1">
        <v>21.29</v>
      </c>
      <c r="Q6" s="1">
        <v>21.71</v>
      </c>
      <c r="R6" s="1">
        <v>17.79</v>
      </c>
      <c r="S6" s="1">
        <v>26.76</v>
      </c>
      <c r="T6" s="8">
        <v>31.56</v>
      </c>
    </row>
    <row r="7" spans="1:20" x14ac:dyDescent="0.2">
      <c r="A7" s="2" t="s">
        <v>5</v>
      </c>
      <c r="B7" s="1">
        <v>14.88</v>
      </c>
      <c r="C7" s="1">
        <v>18.78</v>
      </c>
      <c r="D7" s="1">
        <v>13.22</v>
      </c>
      <c r="E7" s="1">
        <v>17.61</v>
      </c>
      <c r="F7" s="1">
        <v>17.899999999999999</v>
      </c>
      <c r="G7" s="1">
        <v>17.760000000000002</v>
      </c>
      <c r="H7" s="1">
        <v>21.43</v>
      </c>
      <c r="I7" s="1">
        <v>14.96</v>
      </c>
      <c r="J7" s="8">
        <v>28.71</v>
      </c>
      <c r="K7" s="8">
        <v>28.25</v>
      </c>
      <c r="L7" s="8">
        <v>27.72</v>
      </c>
      <c r="M7" s="1">
        <v>22.15</v>
      </c>
      <c r="N7" s="1">
        <v>21.75</v>
      </c>
      <c r="O7" s="8">
        <v>22.43</v>
      </c>
      <c r="P7" s="1">
        <v>21.19</v>
      </c>
      <c r="Q7" s="1">
        <v>21.26</v>
      </c>
      <c r="R7" s="1">
        <v>17.73</v>
      </c>
      <c r="S7" s="1">
        <v>27.06</v>
      </c>
      <c r="T7" s="8">
        <v>30.29</v>
      </c>
    </row>
    <row r="8" spans="1:20" x14ac:dyDescent="0.2">
      <c r="A8" s="2" t="s">
        <v>6</v>
      </c>
      <c r="B8" s="1">
        <v>15.2</v>
      </c>
      <c r="C8" s="1">
        <v>19.7</v>
      </c>
      <c r="D8" s="1">
        <v>13.8</v>
      </c>
      <c r="E8" s="1">
        <v>17.829999999999998</v>
      </c>
      <c r="F8" s="1">
        <v>18.059999999999999</v>
      </c>
      <c r="G8" s="1">
        <v>18.21</v>
      </c>
      <c r="H8" s="1">
        <v>21.89</v>
      </c>
      <c r="I8" s="1">
        <v>15.08</v>
      </c>
      <c r="J8" s="8">
        <v>27.93</v>
      </c>
      <c r="K8" s="8">
        <v>29.1</v>
      </c>
      <c r="L8" s="8">
        <v>27.31</v>
      </c>
      <c r="M8" s="1">
        <v>22.13</v>
      </c>
      <c r="N8" s="1">
        <v>22.3</v>
      </c>
      <c r="O8" s="8">
        <v>22.77</v>
      </c>
      <c r="P8" s="1">
        <v>20.79</v>
      </c>
      <c r="Q8" s="1">
        <v>21.61</v>
      </c>
      <c r="R8" s="1">
        <v>17.489999999999998</v>
      </c>
      <c r="S8" s="1">
        <v>27.23</v>
      </c>
      <c r="T8" s="8">
        <v>32.630000000000003</v>
      </c>
    </row>
    <row r="9" spans="1:20" x14ac:dyDescent="0.2">
      <c r="A9" s="2" t="s">
        <v>7</v>
      </c>
      <c r="B9" s="1">
        <v>15.12</v>
      </c>
      <c r="C9" s="1">
        <v>19.260000000000002</v>
      </c>
      <c r="D9" s="1">
        <v>13.59</v>
      </c>
      <c r="E9" s="1">
        <v>17.920000000000002</v>
      </c>
      <c r="F9" s="1">
        <v>17.95</v>
      </c>
      <c r="G9" s="1">
        <v>18.2</v>
      </c>
      <c r="H9" s="1">
        <v>21.59</v>
      </c>
      <c r="I9" s="1">
        <v>15.09</v>
      </c>
      <c r="J9" s="8">
        <v>28.79</v>
      </c>
      <c r="K9" s="8">
        <v>27.6</v>
      </c>
      <c r="L9" s="8">
        <v>27.66</v>
      </c>
      <c r="M9" s="1">
        <v>22.16</v>
      </c>
      <c r="N9" s="1">
        <v>22.18</v>
      </c>
      <c r="O9" s="8">
        <v>22.95</v>
      </c>
      <c r="P9" s="1">
        <v>21.07</v>
      </c>
      <c r="Q9" s="1">
        <v>21.57</v>
      </c>
      <c r="R9" s="1">
        <v>17.88</v>
      </c>
      <c r="S9" s="1">
        <v>27.47</v>
      </c>
      <c r="T9" s="8">
        <v>32.979999999999997</v>
      </c>
    </row>
    <row r="10" spans="1:20" x14ac:dyDescent="0.2">
      <c r="A10" s="2" t="s">
        <v>8</v>
      </c>
      <c r="B10" s="1">
        <v>15.25</v>
      </c>
      <c r="C10" s="1">
        <v>19.93</v>
      </c>
      <c r="D10" s="1">
        <v>13.72</v>
      </c>
      <c r="E10" s="1">
        <v>17.89</v>
      </c>
      <c r="F10" s="1">
        <v>18.09</v>
      </c>
      <c r="G10" s="1">
        <v>18.079999999999998</v>
      </c>
      <c r="H10" s="1">
        <v>21.43</v>
      </c>
      <c r="I10" s="1">
        <v>15.06</v>
      </c>
      <c r="J10" s="8">
        <v>28.39</v>
      </c>
      <c r="K10" s="8">
        <v>28.2</v>
      </c>
      <c r="L10" s="8">
        <v>27.23</v>
      </c>
      <c r="M10" s="1">
        <v>21.99</v>
      </c>
      <c r="N10" s="1">
        <v>22.21</v>
      </c>
      <c r="O10" s="8">
        <v>22.81</v>
      </c>
      <c r="P10" s="1">
        <v>20.59</v>
      </c>
      <c r="Q10" s="1">
        <v>21.9</v>
      </c>
      <c r="R10" s="1">
        <v>17.53</v>
      </c>
      <c r="S10" s="1">
        <v>26.49</v>
      </c>
      <c r="T10" s="8">
        <v>29.33</v>
      </c>
    </row>
    <row r="11" spans="1:20" x14ac:dyDescent="0.2">
      <c r="A11" s="2" t="s">
        <v>9</v>
      </c>
      <c r="B11" s="1">
        <v>14.97</v>
      </c>
      <c r="C11" s="1">
        <v>19.239999999999998</v>
      </c>
      <c r="D11" s="1">
        <v>13.77</v>
      </c>
      <c r="E11" s="1">
        <v>18.260000000000002</v>
      </c>
      <c r="F11" s="1">
        <v>17.84</v>
      </c>
      <c r="G11" s="1">
        <v>18.34</v>
      </c>
      <c r="H11" s="1">
        <v>21.36</v>
      </c>
      <c r="I11" s="1">
        <v>15.11</v>
      </c>
      <c r="J11" s="8">
        <v>28.77</v>
      </c>
      <c r="K11" s="8">
        <v>27.79</v>
      </c>
      <c r="L11" s="8">
        <v>27.51</v>
      </c>
      <c r="M11" s="1">
        <v>22.08</v>
      </c>
      <c r="N11" s="1">
        <v>22.02</v>
      </c>
      <c r="O11" s="8">
        <v>22.71</v>
      </c>
      <c r="P11" s="1">
        <v>20.88</v>
      </c>
      <c r="Q11" s="1">
        <v>21.34</v>
      </c>
      <c r="R11" s="1">
        <v>17.91</v>
      </c>
      <c r="S11" s="1">
        <v>27.25</v>
      </c>
      <c r="T11" s="8">
        <v>30.66</v>
      </c>
    </row>
    <row r="12" spans="1:20" x14ac:dyDescent="0.2">
      <c r="A12" s="2" t="s">
        <v>10</v>
      </c>
      <c r="B12" s="1">
        <v>20.02</v>
      </c>
      <c r="C12" s="1">
        <v>24.01</v>
      </c>
      <c r="D12" s="1">
        <v>18.72</v>
      </c>
      <c r="E12" s="1">
        <v>22.36</v>
      </c>
      <c r="F12" s="1">
        <v>23.43</v>
      </c>
      <c r="G12" s="1">
        <v>22.06</v>
      </c>
      <c r="H12" s="1">
        <v>27.13</v>
      </c>
      <c r="I12" s="1">
        <v>19.97</v>
      </c>
      <c r="J12" s="8">
        <v>29.35</v>
      </c>
      <c r="K12" s="8">
        <v>31.48</v>
      </c>
      <c r="L12" s="8">
        <v>30.96</v>
      </c>
      <c r="M12" s="1">
        <v>24.93</v>
      </c>
      <c r="N12" s="1">
        <v>24.32</v>
      </c>
      <c r="O12" s="8">
        <v>26.26</v>
      </c>
      <c r="P12" s="1">
        <v>25.64</v>
      </c>
      <c r="Q12" s="1">
        <v>26.82</v>
      </c>
      <c r="R12" s="1">
        <v>21.66</v>
      </c>
      <c r="S12" s="1">
        <v>28.73</v>
      </c>
      <c r="T12" s="8">
        <v>28.68</v>
      </c>
    </row>
    <row r="13" spans="1:20" x14ac:dyDescent="0.2">
      <c r="A13" s="2" t="s">
        <v>11</v>
      </c>
      <c r="B13" s="1">
        <v>20.04</v>
      </c>
      <c r="C13" s="1">
        <v>24.22</v>
      </c>
      <c r="D13" s="1">
        <v>18.82</v>
      </c>
      <c r="E13" s="1">
        <v>22.73</v>
      </c>
      <c r="F13" s="1">
        <v>23.45</v>
      </c>
      <c r="G13" s="1">
        <v>22.45</v>
      </c>
      <c r="H13" s="1">
        <v>27.5</v>
      </c>
      <c r="I13" s="1">
        <v>19.91</v>
      </c>
      <c r="J13" s="8">
        <v>29.57</v>
      </c>
      <c r="K13" s="8">
        <v>31.89</v>
      </c>
      <c r="L13" s="8">
        <v>30.88</v>
      </c>
      <c r="M13" s="1">
        <v>25.07</v>
      </c>
      <c r="N13" s="1">
        <v>24.43</v>
      </c>
      <c r="O13" s="8">
        <v>26.45</v>
      </c>
      <c r="P13" s="1">
        <v>26.36</v>
      </c>
      <c r="Q13" s="1">
        <v>27.13</v>
      </c>
      <c r="R13" s="1">
        <v>22.14</v>
      </c>
      <c r="S13" s="1">
        <v>29.33</v>
      </c>
      <c r="T13" s="8">
        <v>30.54</v>
      </c>
    </row>
    <row r="14" spans="1:20" x14ac:dyDescent="0.2">
      <c r="A14" s="2" t="s">
        <v>12</v>
      </c>
      <c r="B14" s="1">
        <v>20.260000000000002</v>
      </c>
      <c r="C14" s="1">
        <v>24.51</v>
      </c>
      <c r="D14" s="1">
        <v>19.25</v>
      </c>
      <c r="E14" s="1">
        <v>23.3</v>
      </c>
      <c r="F14" s="1">
        <v>23.77</v>
      </c>
      <c r="G14" s="1">
        <v>22.47</v>
      </c>
      <c r="H14" s="1">
        <v>27.97</v>
      </c>
      <c r="I14" s="1">
        <v>19.96</v>
      </c>
      <c r="J14" s="8">
        <v>30.25</v>
      </c>
      <c r="K14" s="8">
        <v>32.270000000000003</v>
      </c>
      <c r="L14" s="8">
        <v>30.23</v>
      </c>
      <c r="M14" s="1">
        <v>25.32</v>
      </c>
      <c r="N14" s="1">
        <v>24.26</v>
      </c>
      <c r="O14" s="8">
        <v>26.61</v>
      </c>
      <c r="P14" s="1">
        <v>26.7</v>
      </c>
      <c r="Q14" s="1">
        <v>27.45</v>
      </c>
      <c r="R14" s="1">
        <v>22.26</v>
      </c>
      <c r="S14" s="1">
        <v>28.93</v>
      </c>
      <c r="T14" s="8">
        <v>31.27</v>
      </c>
    </row>
    <row r="15" spans="1:20" x14ac:dyDescent="0.2">
      <c r="A15" s="2" t="s">
        <v>13</v>
      </c>
      <c r="B15" s="1">
        <v>19.62</v>
      </c>
      <c r="C15" s="1">
        <v>23.75</v>
      </c>
      <c r="D15" s="1">
        <v>18.57</v>
      </c>
      <c r="E15" s="1">
        <v>22.48</v>
      </c>
      <c r="F15" s="1">
        <v>23.12</v>
      </c>
      <c r="G15" s="1">
        <v>21.96</v>
      </c>
      <c r="H15" s="1">
        <v>27.6</v>
      </c>
      <c r="I15" s="1">
        <v>19.32</v>
      </c>
      <c r="J15" s="8">
        <v>29.24</v>
      </c>
      <c r="K15" s="8">
        <v>31.16</v>
      </c>
      <c r="L15" s="8">
        <v>29.96</v>
      </c>
      <c r="M15" s="1">
        <v>24.63</v>
      </c>
      <c r="N15" s="1">
        <v>24.01</v>
      </c>
      <c r="O15" s="8">
        <v>26.25</v>
      </c>
      <c r="P15" s="1">
        <v>26.05</v>
      </c>
      <c r="Q15" s="1">
        <v>26.81</v>
      </c>
      <c r="R15" s="1">
        <v>21.98</v>
      </c>
      <c r="S15" s="1">
        <v>28.57</v>
      </c>
      <c r="T15" s="8">
        <v>28.85</v>
      </c>
    </row>
    <row r="16" spans="1:20" x14ac:dyDescent="0.2">
      <c r="A16" s="2" t="s">
        <v>14</v>
      </c>
      <c r="B16" s="1">
        <v>19.690000000000001</v>
      </c>
      <c r="C16" s="1">
        <v>23.82</v>
      </c>
      <c r="D16" s="1">
        <v>17.920000000000002</v>
      </c>
      <c r="E16" s="1">
        <v>22.15</v>
      </c>
      <c r="F16" s="1">
        <v>22.43</v>
      </c>
      <c r="G16" s="1">
        <v>21.04</v>
      </c>
      <c r="H16" s="1">
        <v>27.15</v>
      </c>
      <c r="I16" s="1">
        <v>18.670000000000002</v>
      </c>
      <c r="J16" s="8">
        <v>30.43</v>
      </c>
      <c r="K16" s="8">
        <v>31.28</v>
      </c>
      <c r="L16" s="8">
        <v>29.24</v>
      </c>
      <c r="M16" s="1">
        <v>25.02</v>
      </c>
      <c r="N16" s="1">
        <v>22.1</v>
      </c>
      <c r="O16" s="8">
        <v>25.29</v>
      </c>
      <c r="P16" s="1">
        <v>25.95</v>
      </c>
      <c r="Q16" s="1">
        <v>27.55</v>
      </c>
      <c r="R16" s="1">
        <v>20.85</v>
      </c>
      <c r="S16" s="1">
        <v>27.74</v>
      </c>
      <c r="T16" s="8">
        <v>30.92</v>
      </c>
    </row>
    <row r="17" spans="1:20" x14ac:dyDescent="0.2">
      <c r="A17" s="2" t="s">
        <v>15</v>
      </c>
      <c r="B17" s="1">
        <v>14.95</v>
      </c>
      <c r="C17" s="1">
        <v>19.350000000000001</v>
      </c>
      <c r="D17" s="1">
        <v>13.51</v>
      </c>
      <c r="E17" s="1">
        <v>17.66</v>
      </c>
      <c r="F17" s="1">
        <v>18.39</v>
      </c>
      <c r="G17" s="1">
        <v>17.63</v>
      </c>
      <c r="H17" s="1">
        <v>21.8</v>
      </c>
      <c r="I17" s="1">
        <v>15.92</v>
      </c>
      <c r="J17" s="8">
        <v>27.99</v>
      </c>
      <c r="K17" s="8">
        <v>27.54</v>
      </c>
      <c r="L17" s="8">
        <v>28.33</v>
      </c>
      <c r="M17" s="1">
        <v>22.14</v>
      </c>
      <c r="N17" s="1">
        <v>21.98</v>
      </c>
      <c r="O17" s="8">
        <v>23.32</v>
      </c>
      <c r="P17" s="1">
        <v>21.25</v>
      </c>
      <c r="Q17" s="1">
        <v>21.68</v>
      </c>
      <c r="R17" s="1">
        <v>17.579999999999998</v>
      </c>
      <c r="S17" s="1">
        <v>27.45</v>
      </c>
      <c r="T17" s="8">
        <v>30.28</v>
      </c>
    </row>
    <row r="18" spans="1:20" x14ac:dyDescent="0.2">
      <c r="A18" s="2" t="s">
        <v>16</v>
      </c>
      <c r="B18" s="1">
        <v>15.16</v>
      </c>
      <c r="C18" s="1">
        <v>19.899999999999999</v>
      </c>
      <c r="D18" s="1">
        <v>13.76</v>
      </c>
      <c r="E18" s="1">
        <v>18.03</v>
      </c>
      <c r="F18" s="1">
        <v>18.38</v>
      </c>
      <c r="G18" s="1">
        <v>18.21</v>
      </c>
      <c r="H18" s="1">
        <v>21.55</v>
      </c>
      <c r="I18" s="1">
        <v>15.86</v>
      </c>
      <c r="J18" s="8">
        <v>28.27</v>
      </c>
      <c r="K18" s="8">
        <v>28.21</v>
      </c>
      <c r="L18" s="8">
        <v>28.42</v>
      </c>
      <c r="M18" s="1">
        <v>22.11</v>
      </c>
      <c r="N18" s="1">
        <v>22.13</v>
      </c>
      <c r="O18" s="8">
        <v>23.64</v>
      </c>
      <c r="P18" s="1">
        <v>21.28</v>
      </c>
      <c r="Q18" s="1">
        <v>21.75</v>
      </c>
      <c r="R18" s="1">
        <v>17.7</v>
      </c>
      <c r="S18" s="1">
        <v>26.07</v>
      </c>
      <c r="T18" s="8">
        <v>27.27</v>
      </c>
    </row>
    <row r="19" spans="1:20" x14ac:dyDescent="0.2">
      <c r="A19" s="2" t="s">
        <v>17</v>
      </c>
      <c r="B19" s="1">
        <v>15.12</v>
      </c>
      <c r="C19" s="1">
        <v>19.73</v>
      </c>
      <c r="D19" s="1">
        <v>13.85</v>
      </c>
      <c r="E19" s="1">
        <v>18.13</v>
      </c>
      <c r="F19" s="1">
        <v>18.54</v>
      </c>
      <c r="G19" s="1">
        <v>18.170000000000002</v>
      </c>
      <c r="H19" s="1">
        <v>21.79</v>
      </c>
      <c r="I19" s="1">
        <v>15.91</v>
      </c>
      <c r="J19" s="8">
        <v>28.79</v>
      </c>
      <c r="K19" s="8">
        <v>28.49</v>
      </c>
      <c r="L19" s="8">
        <v>28.47</v>
      </c>
      <c r="M19" s="1">
        <v>22.3</v>
      </c>
      <c r="N19" s="1">
        <v>22.1</v>
      </c>
      <c r="O19" s="8">
        <v>23.68</v>
      </c>
      <c r="P19" s="1">
        <v>21.36</v>
      </c>
      <c r="Q19" s="1">
        <v>21.89</v>
      </c>
      <c r="R19" s="1">
        <v>17.940000000000001</v>
      </c>
      <c r="S19" s="1">
        <v>26.95</v>
      </c>
      <c r="T19" s="8">
        <v>28.74</v>
      </c>
    </row>
    <row r="20" spans="1:20" x14ac:dyDescent="0.2">
      <c r="A20" s="2" t="s">
        <v>18</v>
      </c>
      <c r="B20" s="1">
        <v>15.21</v>
      </c>
      <c r="C20" s="1">
        <v>20.14</v>
      </c>
      <c r="D20" s="1">
        <v>13.8</v>
      </c>
      <c r="E20" s="1">
        <v>18.059999999999999</v>
      </c>
      <c r="F20" s="1">
        <v>18.420000000000002</v>
      </c>
      <c r="G20" s="1">
        <v>18.21</v>
      </c>
      <c r="H20" s="1">
        <v>22.08</v>
      </c>
      <c r="I20" s="1">
        <v>15.68</v>
      </c>
      <c r="J20" s="8">
        <v>28.41</v>
      </c>
      <c r="K20" s="8">
        <v>28.83</v>
      </c>
      <c r="L20" s="8">
        <v>28.8</v>
      </c>
      <c r="M20" s="1">
        <v>22.26</v>
      </c>
      <c r="N20" s="1">
        <v>22.28</v>
      </c>
      <c r="O20" s="8">
        <v>23.73</v>
      </c>
      <c r="P20" s="1">
        <v>21.29</v>
      </c>
      <c r="Q20" s="1">
        <v>22.07</v>
      </c>
      <c r="R20" s="1">
        <v>17.78</v>
      </c>
      <c r="S20" s="1">
        <v>27.22</v>
      </c>
      <c r="T20" s="8">
        <v>29.47</v>
      </c>
    </row>
    <row r="21" spans="1:20" x14ac:dyDescent="0.2">
      <c r="A21" s="2" t="s">
        <v>19</v>
      </c>
      <c r="B21" s="1">
        <v>15.6</v>
      </c>
      <c r="C21" s="1">
        <v>20.16</v>
      </c>
      <c r="D21" s="1">
        <v>13.72</v>
      </c>
      <c r="E21" s="1">
        <v>18.09</v>
      </c>
      <c r="F21" s="1">
        <v>18.600000000000001</v>
      </c>
      <c r="G21" s="1">
        <v>18.04</v>
      </c>
      <c r="H21" s="1">
        <v>22.26</v>
      </c>
      <c r="I21" s="1">
        <v>15.68</v>
      </c>
      <c r="J21" s="8">
        <v>28.04</v>
      </c>
      <c r="K21" s="8">
        <v>27.34</v>
      </c>
      <c r="L21" s="8">
        <v>28.21</v>
      </c>
      <c r="M21" s="1">
        <v>22.21</v>
      </c>
      <c r="N21" s="1">
        <v>22.43</v>
      </c>
      <c r="O21" s="8">
        <v>23.81</v>
      </c>
      <c r="P21" s="1">
        <v>21.13</v>
      </c>
      <c r="Q21" s="1">
        <v>22.48</v>
      </c>
      <c r="R21" s="1">
        <v>17.87</v>
      </c>
      <c r="S21" s="1">
        <v>27.51</v>
      </c>
      <c r="T21" s="8">
        <v>30.5</v>
      </c>
    </row>
    <row r="22" spans="1:20" x14ac:dyDescent="0.2">
      <c r="S22" s="1"/>
      <c r="T22" s="8"/>
    </row>
    <row r="23" spans="1:20" x14ac:dyDescent="0.2">
      <c r="A23" s="2" t="s">
        <v>33</v>
      </c>
      <c r="B23" s="1">
        <f>MIN(B2:B21)</f>
        <v>14.79</v>
      </c>
      <c r="C23" s="1">
        <f t="shared" ref="C23:I23" si="0">MIN(C2:C21)</f>
        <v>18.78</v>
      </c>
      <c r="D23" s="1">
        <f t="shared" si="0"/>
        <v>13.22</v>
      </c>
      <c r="E23" s="1">
        <f t="shared" si="0"/>
        <v>17.52</v>
      </c>
      <c r="F23" s="1">
        <f t="shared" si="0"/>
        <v>17.739999999999998</v>
      </c>
      <c r="G23" s="1">
        <f t="shared" si="0"/>
        <v>17.63</v>
      </c>
      <c r="H23" s="1">
        <f t="shared" si="0"/>
        <v>21.36</v>
      </c>
      <c r="I23" s="1">
        <f t="shared" si="0"/>
        <v>14.8</v>
      </c>
      <c r="S23" s="1"/>
      <c r="T23" s="8"/>
    </row>
    <row r="24" spans="1:20" x14ac:dyDescent="0.2">
      <c r="S24" s="1"/>
      <c r="T24" s="8"/>
    </row>
    <row r="25" spans="1:20" x14ac:dyDescent="0.2">
      <c r="A25" s="2" t="s">
        <v>32</v>
      </c>
      <c r="B25" s="1">
        <v>1.9590000000000001</v>
      </c>
      <c r="C25" s="1">
        <v>1.9630000000000001</v>
      </c>
      <c r="D25" s="1">
        <v>1.948</v>
      </c>
      <c r="E25" s="1">
        <v>1.8660000000000001</v>
      </c>
      <c r="F25" s="1">
        <v>1.917</v>
      </c>
      <c r="G25" s="1">
        <v>2.0569999999999999</v>
      </c>
      <c r="H25" s="1">
        <v>1.8779999999999999</v>
      </c>
      <c r="I25" s="1">
        <v>1.9419999999999999</v>
      </c>
      <c r="J25" s="8">
        <v>1.7629999999999999</v>
      </c>
      <c r="K25" s="8">
        <v>1.7529999999999999</v>
      </c>
      <c r="L25" s="8">
        <v>1.8169999999999999</v>
      </c>
      <c r="M25" s="1">
        <v>2.0099999999999998</v>
      </c>
      <c r="N25" s="1">
        <v>1.9890000000000001</v>
      </c>
      <c r="O25" s="8">
        <v>1.94</v>
      </c>
      <c r="P25" s="1">
        <v>1.9530000000000001</v>
      </c>
      <c r="Q25" s="1">
        <v>1.9350000000000001</v>
      </c>
      <c r="R25" s="1">
        <v>1.976</v>
      </c>
      <c r="S25" s="1">
        <v>2.0699999999999998</v>
      </c>
      <c r="T25" s="8">
        <v>1.9339999999999999</v>
      </c>
    </row>
    <row r="27" spans="1:20" x14ac:dyDescent="0.2"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1" t="s">
        <v>25</v>
      </c>
      <c r="H27" s="1" t="s">
        <v>26</v>
      </c>
      <c r="I27" s="1" t="s">
        <v>27</v>
      </c>
    </row>
    <row r="28" spans="1:20" x14ac:dyDescent="0.2">
      <c r="A28" s="2" t="s">
        <v>0</v>
      </c>
      <c r="B28" s="1">
        <f>B$25^(B$23-B2)</f>
        <v>0.66800442355610268</v>
      </c>
      <c r="C28" s="1">
        <f t="shared" ref="C28:I28" si="1">C$25^(C$23-C2)</f>
        <v>0.44815148874714755</v>
      </c>
      <c r="D28" s="1">
        <f t="shared" si="1"/>
        <v>0.70699077114452225</v>
      </c>
      <c r="E28" s="1">
        <f t="shared" si="1"/>
        <v>0.9278774136411444</v>
      </c>
      <c r="F28" s="1">
        <f t="shared" si="1"/>
        <v>0.6900894621426148</v>
      </c>
      <c r="G28" s="1">
        <f t="shared" si="1"/>
        <v>0.84714180295164798</v>
      </c>
      <c r="H28" s="1">
        <f t="shared" si="1"/>
        <v>0.76262475273574548</v>
      </c>
      <c r="I28" s="1">
        <f t="shared" si="1"/>
        <v>0.79798598387299635</v>
      </c>
    </row>
    <row r="29" spans="1:20" x14ac:dyDescent="0.2">
      <c r="A29" s="2" t="s">
        <v>1</v>
      </c>
      <c r="B29" s="1">
        <f t="shared" ref="B29:I47" si="2">B$25^(B$23-B3)</f>
        <v>0.87416439347553176</v>
      </c>
      <c r="C29" s="1">
        <f t="shared" si="2"/>
        <v>0.68082489731479012</v>
      </c>
      <c r="D29" s="1">
        <f t="shared" si="2"/>
        <v>0.83523941940047508</v>
      </c>
      <c r="E29" s="1">
        <f t="shared" si="2"/>
        <v>1</v>
      </c>
      <c r="F29" s="1">
        <f t="shared" si="2"/>
        <v>0.78601316156184753</v>
      </c>
      <c r="G29" s="1">
        <f t="shared" si="2"/>
        <v>0.89745949406370673</v>
      </c>
      <c r="H29" s="1">
        <f t="shared" si="2"/>
        <v>0.91555116099537559</v>
      </c>
      <c r="I29" s="1">
        <f t="shared" si="2"/>
        <v>0.76175939203165188</v>
      </c>
    </row>
    <row r="30" spans="1:20" x14ac:dyDescent="0.2">
      <c r="A30" s="2" t="s">
        <v>2</v>
      </c>
      <c r="B30" s="1">
        <f t="shared" si="2"/>
        <v>1</v>
      </c>
      <c r="C30" s="1">
        <f t="shared" si="2"/>
        <v>0.68543240440588926</v>
      </c>
      <c r="D30" s="1">
        <f t="shared" si="2"/>
        <v>0.67926370173001582</v>
      </c>
      <c r="E30" s="1">
        <f t="shared" si="2"/>
        <v>0.69642002295885164</v>
      </c>
      <c r="F30" s="1">
        <f t="shared" si="2"/>
        <v>1</v>
      </c>
      <c r="G30" s="1">
        <f t="shared" si="2"/>
        <v>0.4655557027135474</v>
      </c>
      <c r="H30" s="1">
        <f t="shared" si="2"/>
        <v>0.89276014523836889</v>
      </c>
      <c r="I30" s="1">
        <f t="shared" si="2"/>
        <v>1</v>
      </c>
    </row>
    <row r="31" spans="1:20" x14ac:dyDescent="0.2">
      <c r="A31" s="2" t="s">
        <v>3</v>
      </c>
      <c r="B31" s="1">
        <f t="shared" si="2"/>
        <v>0.74388336705907632</v>
      </c>
      <c r="C31" s="1">
        <f t="shared" si="2"/>
        <v>0.63214134518239595</v>
      </c>
      <c r="D31" s="1">
        <f t="shared" si="2"/>
        <v>0.63544726128263118</v>
      </c>
      <c r="E31" s="1">
        <f t="shared" si="2"/>
        <v>0.76951503824277245</v>
      </c>
      <c r="F31" s="1">
        <f t="shared" si="2"/>
        <v>0.82264671181728588</v>
      </c>
      <c r="G31" s="1">
        <f t="shared" si="2"/>
        <v>0.55353856152034631</v>
      </c>
      <c r="H31" s="1">
        <f t="shared" si="2"/>
        <v>0.74364056758394326</v>
      </c>
      <c r="I31" s="1">
        <f t="shared" si="2"/>
        <v>0.81945523180470037</v>
      </c>
    </row>
    <row r="32" spans="1:20" x14ac:dyDescent="0.2">
      <c r="A32" s="2" t="s">
        <v>4</v>
      </c>
      <c r="B32" s="1">
        <f t="shared" si="2"/>
        <v>0.73394608707064013</v>
      </c>
      <c r="C32" s="1">
        <f t="shared" si="2"/>
        <v>0.57518208972077667</v>
      </c>
      <c r="D32" s="1">
        <f t="shared" si="2"/>
        <v>0.72127588656113051</v>
      </c>
      <c r="E32" s="1">
        <f t="shared" si="2"/>
        <v>0.81395268288725109</v>
      </c>
      <c r="F32" s="1">
        <f t="shared" si="2"/>
        <v>0.8173106254597462</v>
      </c>
      <c r="G32" s="1">
        <f t="shared" si="2"/>
        <v>0.77690514565179813</v>
      </c>
      <c r="H32" s="1">
        <f t="shared" si="2"/>
        <v>0.86506753705250927</v>
      </c>
      <c r="I32" s="1">
        <f t="shared" si="2"/>
        <v>0.91126587764677969</v>
      </c>
    </row>
    <row r="33" spans="1:9" x14ac:dyDescent="0.2">
      <c r="A33" s="2" t="s">
        <v>5</v>
      </c>
      <c r="B33" s="1">
        <f t="shared" si="2"/>
        <v>0.94127581635796864</v>
      </c>
      <c r="C33" s="1">
        <f t="shared" si="2"/>
        <v>1</v>
      </c>
      <c r="D33" s="1">
        <f t="shared" si="2"/>
        <v>1</v>
      </c>
      <c r="E33" s="1">
        <f t="shared" si="2"/>
        <v>0.94540512540993227</v>
      </c>
      <c r="F33" s="1">
        <f t="shared" si="2"/>
        <v>0.90111550400130247</v>
      </c>
      <c r="G33" s="1">
        <f t="shared" si="2"/>
        <v>0.91049914451942748</v>
      </c>
      <c r="H33" s="1">
        <f t="shared" si="2"/>
        <v>0.95684437658136212</v>
      </c>
      <c r="I33" s="1">
        <f t="shared" si="2"/>
        <v>0.89924933206193569</v>
      </c>
    </row>
    <row r="34" spans="1:9" x14ac:dyDescent="0.2">
      <c r="A34" s="2" t="s">
        <v>6</v>
      </c>
      <c r="B34" s="1">
        <f t="shared" si="2"/>
        <v>0.75904212916961922</v>
      </c>
      <c r="C34" s="1">
        <f t="shared" si="2"/>
        <v>0.53766692875463817</v>
      </c>
      <c r="D34" s="1">
        <f t="shared" si="2"/>
        <v>0.67926370173001582</v>
      </c>
      <c r="E34" s="1">
        <f t="shared" si="2"/>
        <v>0.82417111915799857</v>
      </c>
      <c r="F34" s="1">
        <f t="shared" si="2"/>
        <v>0.8120091515515212</v>
      </c>
      <c r="G34" s="1">
        <f t="shared" si="2"/>
        <v>0.65814882580987699</v>
      </c>
      <c r="H34" s="1">
        <f t="shared" si="2"/>
        <v>0.71604668486860401</v>
      </c>
      <c r="I34" s="1">
        <f t="shared" si="2"/>
        <v>0.83040549976335487</v>
      </c>
    </row>
    <row r="35" spans="1:9" x14ac:dyDescent="0.2">
      <c r="A35" s="2" t="s">
        <v>7</v>
      </c>
      <c r="B35" s="1">
        <f t="shared" si="2"/>
        <v>0.80099284394296966</v>
      </c>
      <c r="C35" s="1">
        <f t="shared" si="2"/>
        <v>0.72343290106904623</v>
      </c>
      <c r="D35" s="1">
        <f t="shared" si="2"/>
        <v>0.78136164235120897</v>
      </c>
      <c r="E35" s="1">
        <f t="shared" si="2"/>
        <v>0.7791756002668101</v>
      </c>
      <c r="F35" s="1">
        <f t="shared" si="2"/>
        <v>0.87226682713996617</v>
      </c>
      <c r="G35" s="1">
        <f t="shared" si="2"/>
        <v>0.66291287473841554</v>
      </c>
      <c r="H35" s="1">
        <f t="shared" si="2"/>
        <v>0.86506753705250927</v>
      </c>
      <c r="I35" s="1">
        <f t="shared" si="2"/>
        <v>0.82491219611573086</v>
      </c>
    </row>
    <row r="36" spans="1:9" x14ac:dyDescent="0.2">
      <c r="A36" s="2" t="s">
        <v>8</v>
      </c>
      <c r="B36" s="1">
        <f t="shared" si="2"/>
        <v>0.73394608707064013</v>
      </c>
      <c r="C36" s="1">
        <f t="shared" si="2"/>
        <v>0.46040672168001634</v>
      </c>
      <c r="D36" s="1">
        <f t="shared" si="2"/>
        <v>0.71648239516911305</v>
      </c>
      <c r="E36" s="1">
        <f t="shared" si="2"/>
        <v>0.79389431756498852</v>
      </c>
      <c r="F36" s="1">
        <f t="shared" si="2"/>
        <v>0.79631016666311072</v>
      </c>
      <c r="G36" s="1">
        <f t="shared" si="2"/>
        <v>0.72284398043806608</v>
      </c>
      <c r="H36" s="1">
        <f t="shared" si="2"/>
        <v>0.95684437658136212</v>
      </c>
      <c r="I36" s="1">
        <f t="shared" si="2"/>
        <v>0.84150209465203851</v>
      </c>
    </row>
    <row r="37" spans="1:9" x14ac:dyDescent="0.2">
      <c r="A37" s="2" t="s">
        <v>9</v>
      </c>
      <c r="B37" s="1">
        <f t="shared" si="2"/>
        <v>0.88600016246036162</v>
      </c>
      <c r="C37" s="1">
        <f t="shared" si="2"/>
        <v>0.73325775055886</v>
      </c>
      <c r="D37" s="1">
        <f t="shared" si="2"/>
        <v>0.6929885773204254</v>
      </c>
      <c r="E37" s="1">
        <f t="shared" si="2"/>
        <v>0.63026818746197877</v>
      </c>
      <c r="F37" s="1">
        <f t="shared" si="2"/>
        <v>0.93699611177417674</v>
      </c>
      <c r="G37" s="1">
        <f t="shared" si="2"/>
        <v>0.59924394286636029</v>
      </c>
      <c r="H37" s="1">
        <f t="shared" si="2"/>
        <v>1</v>
      </c>
      <c r="I37" s="1">
        <f t="shared" si="2"/>
        <v>0.81403436643805693</v>
      </c>
    </row>
    <row r="38" spans="1:9" x14ac:dyDescent="0.2">
      <c r="A38" s="2" t="s">
        <v>10</v>
      </c>
      <c r="B38" s="1">
        <f t="shared" si="2"/>
        <v>2.9693398019965463E-2</v>
      </c>
      <c r="C38" s="1">
        <f t="shared" si="2"/>
        <v>2.9378311616554621E-2</v>
      </c>
      <c r="D38" s="1">
        <f t="shared" si="2"/>
        <v>2.5542344671084349E-2</v>
      </c>
      <c r="E38" s="1">
        <f t="shared" si="2"/>
        <v>4.8841350640127852E-2</v>
      </c>
      <c r="F38" s="1">
        <f t="shared" si="2"/>
        <v>2.465359048397878E-2</v>
      </c>
      <c r="G38" s="1">
        <f t="shared" si="2"/>
        <v>4.0961144970028646E-2</v>
      </c>
      <c r="H38" s="1">
        <f t="shared" si="2"/>
        <v>2.6349747485448171E-2</v>
      </c>
      <c r="I38" s="1">
        <f t="shared" si="2"/>
        <v>3.2340855488714515E-2</v>
      </c>
    </row>
    <row r="39" spans="1:9" x14ac:dyDescent="0.2">
      <c r="A39" s="2" t="s">
        <v>11</v>
      </c>
      <c r="B39" s="1">
        <f t="shared" si="2"/>
        <v>2.9296734210826906E-2</v>
      </c>
      <c r="C39" s="1">
        <f t="shared" si="2"/>
        <v>2.5498437602090598E-2</v>
      </c>
      <c r="D39" s="1">
        <f t="shared" si="2"/>
        <v>2.3894715596666366E-2</v>
      </c>
      <c r="E39" s="1">
        <f t="shared" si="2"/>
        <v>3.8774870735396608E-2</v>
      </c>
      <c r="F39" s="1">
        <f t="shared" si="2"/>
        <v>2.4334797433725804E-2</v>
      </c>
      <c r="G39" s="1">
        <f t="shared" si="2"/>
        <v>3.0917951674419734E-2</v>
      </c>
      <c r="H39" s="1">
        <f t="shared" si="2"/>
        <v>2.0869358045888263E-2</v>
      </c>
      <c r="I39" s="1">
        <f t="shared" si="2"/>
        <v>3.3654756859933341E-2</v>
      </c>
    </row>
    <row r="40" spans="1:9" x14ac:dyDescent="0.2">
      <c r="A40" s="2" t="s">
        <v>12</v>
      </c>
      <c r="B40" s="1">
        <f t="shared" si="2"/>
        <v>2.5268044618812831E-2</v>
      </c>
      <c r="C40" s="1">
        <f t="shared" si="2"/>
        <v>2.0968467137112756E-2</v>
      </c>
      <c r="D40" s="1">
        <f t="shared" si="2"/>
        <v>1.7938189853346411E-2</v>
      </c>
      <c r="E40" s="1">
        <f t="shared" si="2"/>
        <v>2.7172570499402249E-2</v>
      </c>
      <c r="F40" s="1">
        <f t="shared" si="2"/>
        <v>1.9760078217337825E-2</v>
      </c>
      <c r="G40" s="1">
        <f t="shared" si="2"/>
        <v>3.0475162370258341E-2</v>
      </c>
      <c r="H40" s="1">
        <f t="shared" si="2"/>
        <v>1.5519301262356887E-2</v>
      </c>
      <c r="I40" s="1">
        <f t="shared" si="2"/>
        <v>3.2556221609205821E-2</v>
      </c>
    </row>
    <row r="41" spans="1:9" x14ac:dyDescent="0.2">
      <c r="A41" s="2" t="s">
        <v>13</v>
      </c>
      <c r="B41" s="1">
        <f t="shared" si="2"/>
        <v>3.8857394285160191E-2</v>
      </c>
      <c r="C41" s="1">
        <f t="shared" si="2"/>
        <v>3.5009516340287969E-2</v>
      </c>
      <c r="D41" s="1">
        <f t="shared" si="2"/>
        <v>2.8229234660857173E-2</v>
      </c>
      <c r="E41" s="1">
        <f t="shared" si="2"/>
        <v>4.5318786110702086E-2</v>
      </c>
      <c r="F41" s="1">
        <f t="shared" si="2"/>
        <v>3.0164284809231258E-2</v>
      </c>
      <c r="G41" s="1">
        <f t="shared" si="2"/>
        <v>4.4024609957627137E-2</v>
      </c>
      <c r="H41" s="1">
        <f t="shared" si="2"/>
        <v>1.9594741175772219E-2</v>
      </c>
      <c r="I41" s="1">
        <f t="shared" si="2"/>
        <v>4.9786718275965224E-2</v>
      </c>
    </row>
    <row r="42" spans="1:9" x14ac:dyDescent="0.2">
      <c r="A42" s="2" t="s">
        <v>14</v>
      </c>
      <c r="B42" s="1">
        <f t="shared" si="2"/>
        <v>3.7070740699500664E-2</v>
      </c>
      <c r="C42" s="1">
        <f t="shared" si="2"/>
        <v>3.3395018625102829E-2</v>
      </c>
      <c r="D42" s="1">
        <f t="shared" si="2"/>
        <v>4.3544361125589445E-2</v>
      </c>
      <c r="E42" s="1">
        <f t="shared" si="2"/>
        <v>5.5677420891282525E-2</v>
      </c>
      <c r="F42" s="1">
        <f t="shared" si="2"/>
        <v>4.7260932957787313E-2</v>
      </c>
      <c r="G42" s="1">
        <f t="shared" si="2"/>
        <v>8.5481289573290237E-2</v>
      </c>
      <c r="H42" s="1">
        <f t="shared" si="2"/>
        <v>2.6019715632783932E-2</v>
      </c>
      <c r="I42" s="1">
        <f t="shared" si="2"/>
        <v>7.6643529654164155E-2</v>
      </c>
    </row>
    <row r="43" spans="1:9" x14ac:dyDescent="0.2">
      <c r="A43" s="2" t="s">
        <v>15</v>
      </c>
      <c r="B43" s="1">
        <f t="shared" si="2"/>
        <v>0.89799618211258159</v>
      </c>
      <c r="C43" s="1">
        <f t="shared" si="2"/>
        <v>0.68082489731479012</v>
      </c>
      <c r="D43" s="1">
        <f t="shared" si="2"/>
        <v>0.82417455780314919</v>
      </c>
      <c r="E43" s="1">
        <f t="shared" si="2"/>
        <v>0.91637318108802723</v>
      </c>
      <c r="F43" s="1">
        <f t="shared" si="2"/>
        <v>0.65508194019208299</v>
      </c>
      <c r="G43" s="1">
        <f t="shared" si="2"/>
        <v>1</v>
      </c>
      <c r="H43" s="1">
        <f t="shared" si="2"/>
        <v>0.75783374774650325</v>
      </c>
      <c r="I43" s="1">
        <f t="shared" si="2"/>
        <v>0.47551132784935146</v>
      </c>
    </row>
    <row r="44" spans="1:9" x14ac:dyDescent="0.2">
      <c r="A44" s="2" t="s">
        <v>16</v>
      </c>
      <c r="B44" s="1">
        <f t="shared" si="2"/>
        <v>0.7797354126343754</v>
      </c>
      <c r="C44" s="1">
        <f t="shared" si="2"/>
        <v>0.46981758100963866</v>
      </c>
      <c r="D44" s="1">
        <f t="shared" si="2"/>
        <v>0.69762488772044273</v>
      </c>
      <c r="E44" s="1">
        <f t="shared" si="2"/>
        <v>0.72750346123473697</v>
      </c>
      <c r="F44" s="1">
        <f t="shared" si="2"/>
        <v>0.65935886220342144</v>
      </c>
      <c r="G44" s="1">
        <f t="shared" si="2"/>
        <v>0.65814882580987699</v>
      </c>
      <c r="H44" s="1">
        <f t="shared" si="2"/>
        <v>0.88715159621777884</v>
      </c>
      <c r="I44" s="1">
        <f t="shared" si="2"/>
        <v>0.49482977123157385</v>
      </c>
    </row>
    <row r="45" spans="1:9" x14ac:dyDescent="0.2">
      <c r="A45" s="2" t="s">
        <v>17</v>
      </c>
      <c r="B45" s="1">
        <f t="shared" si="2"/>
        <v>0.80099284394296966</v>
      </c>
      <c r="C45" s="1">
        <f t="shared" si="2"/>
        <v>0.52689698731944079</v>
      </c>
      <c r="D45" s="1">
        <f t="shared" si="2"/>
        <v>0.65699030354567722</v>
      </c>
      <c r="E45" s="1">
        <f t="shared" si="2"/>
        <v>0.68350846884902905</v>
      </c>
      <c r="F45" s="1">
        <f t="shared" si="2"/>
        <v>0.59415849343216132</v>
      </c>
      <c r="G45" s="1">
        <f t="shared" si="2"/>
        <v>0.67741293090107357</v>
      </c>
      <c r="H45" s="1">
        <f t="shared" si="2"/>
        <v>0.76262475273574548</v>
      </c>
      <c r="I45" s="1">
        <f t="shared" si="2"/>
        <v>0.47867788075529849</v>
      </c>
    </row>
    <row r="46" spans="1:9" x14ac:dyDescent="0.2">
      <c r="A46" s="2" t="s">
        <v>18</v>
      </c>
      <c r="B46" s="1">
        <f t="shared" si="2"/>
        <v>0.75395519307930992</v>
      </c>
      <c r="C46" s="1">
        <f t="shared" si="2"/>
        <v>0.39960268028900919</v>
      </c>
      <c r="D46" s="1">
        <f t="shared" si="2"/>
        <v>0.67926370173001582</v>
      </c>
      <c r="E46" s="1">
        <f t="shared" si="2"/>
        <v>0.71401562344267155</v>
      </c>
      <c r="F46" s="1">
        <f t="shared" si="2"/>
        <v>0.64241690869570611</v>
      </c>
      <c r="G46" s="1">
        <f t="shared" si="2"/>
        <v>0.65814882580987699</v>
      </c>
      <c r="H46" s="1">
        <f t="shared" si="2"/>
        <v>0.6352419594476324</v>
      </c>
      <c r="I46" s="1">
        <f t="shared" si="2"/>
        <v>0.5576230037333253</v>
      </c>
    </row>
    <row r="47" spans="1:9" x14ac:dyDescent="0.2">
      <c r="A47" s="2" t="s">
        <v>19</v>
      </c>
      <c r="B47" s="1">
        <f t="shared" si="2"/>
        <v>0.58003220416565804</v>
      </c>
      <c r="C47" s="1">
        <f t="shared" si="2"/>
        <v>0.39424844272851595</v>
      </c>
      <c r="D47" s="1">
        <f t="shared" si="2"/>
        <v>0.71648239516911305</v>
      </c>
      <c r="E47" s="1">
        <f t="shared" si="2"/>
        <v>0.70077784874720661</v>
      </c>
      <c r="F47" s="1">
        <f t="shared" si="2"/>
        <v>0.5714062454880412</v>
      </c>
      <c r="G47" s="1">
        <f t="shared" si="2"/>
        <v>0.7440017214498541</v>
      </c>
      <c r="H47" s="1">
        <f t="shared" si="2"/>
        <v>0.56711870397797304</v>
      </c>
      <c r="I47" s="1">
        <f t="shared" si="2"/>
        <v>0.5576230037333253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2"/>
  <sheetViews>
    <sheetView tabSelected="1" zoomScale="90" zoomScaleNormal="90" zoomScalePageLayoutView="90" workbookViewId="0">
      <selection activeCell="AB2" sqref="AB1:AB1048576"/>
    </sheetView>
  </sheetViews>
  <sheetFormatPr baseColWidth="10" defaultRowHeight="15" x14ac:dyDescent="0.2"/>
  <cols>
    <col min="28" max="28" width="10.83203125" style="13"/>
    <col min="31" max="31" width="10.83203125" style="13"/>
  </cols>
  <sheetData>
    <row r="1" spans="1:31" x14ac:dyDescent="0.2">
      <c r="A1" s="2"/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8" t="s">
        <v>30</v>
      </c>
      <c r="K1" s="11" t="s">
        <v>34</v>
      </c>
      <c r="L1" s="11"/>
      <c r="M1" s="1" t="s">
        <v>31</v>
      </c>
      <c r="N1" s="11" t="s">
        <v>28</v>
      </c>
      <c r="O1" s="11"/>
      <c r="P1" s="1" t="s">
        <v>29</v>
      </c>
      <c r="Q1" s="11" t="s">
        <v>36</v>
      </c>
      <c r="R1" s="11"/>
      <c r="S1" s="11" t="s">
        <v>35</v>
      </c>
      <c r="T1" s="11"/>
      <c r="U1" s="11" t="s">
        <v>37</v>
      </c>
      <c r="V1" s="11"/>
      <c r="W1" s="11" t="s">
        <v>52</v>
      </c>
      <c r="X1" s="11"/>
      <c r="Y1" s="11"/>
      <c r="Z1" s="11" t="s">
        <v>51</v>
      </c>
      <c r="AA1" s="12"/>
      <c r="AB1" s="12"/>
      <c r="AC1" s="11" t="s">
        <v>48</v>
      </c>
      <c r="AD1" s="12"/>
      <c r="AE1" s="12"/>
    </row>
    <row r="2" spans="1:31" x14ac:dyDescent="0.2">
      <c r="A2" s="2"/>
      <c r="B2" s="1"/>
      <c r="C2" s="1"/>
      <c r="D2" s="1"/>
      <c r="E2" s="1"/>
      <c r="F2" s="1"/>
      <c r="G2" s="1"/>
      <c r="H2" s="1"/>
      <c r="I2" s="1"/>
      <c r="J2" s="8"/>
      <c r="K2" s="7" t="s">
        <v>50</v>
      </c>
      <c r="L2" s="1" t="s">
        <v>49</v>
      </c>
      <c r="M2" s="1"/>
      <c r="N2" s="7" t="s">
        <v>50</v>
      </c>
      <c r="O2" s="1" t="s">
        <v>49</v>
      </c>
      <c r="P2" s="1"/>
      <c r="Q2" s="7" t="s">
        <v>50</v>
      </c>
      <c r="R2" s="1" t="s">
        <v>49</v>
      </c>
      <c r="S2" s="7" t="s">
        <v>50</v>
      </c>
      <c r="T2" s="1" t="s">
        <v>49</v>
      </c>
      <c r="U2" s="7" t="s">
        <v>50</v>
      </c>
      <c r="V2" s="1" t="s">
        <v>49</v>
      </c>
      <c r="W2" s="7" t="s">
        <v>50</v>
      </c>
      <c r="X2" s="7" t="s">
        <v>49</v>
      </c>
      <c r="Y2" s="8" t="s">
        <v>53</v>
      </c>
      <c r="Z2" s="1" t="s">
        <v>50</v>
      </c>
      <c r="AA2" s="1" t="s">
        <v>49</v>
      </c>
      <c r="AB2" s="9" t="s">
        <v>54</v>
      </c>
      <c r="AC2" s="1" t="s">
        <v>50</v>
      </c>
      <c r="AD2" s="1" t="s">
        <v>49</v>
      </c>
      <c r="AE2" s="9" t="s">
        <v>53</v>
      </c>
    </row>
    <row r="3" spans="1:31" x14ac:dyDescent="0.2">
      <c r="A3" s="2" t="s">
        <v>0</v>
      </c>
      <c r="B3" t="s">
        <v>38</v>
      </c>
      <c r="C3" t="s">
        <v>38</v>
      </c>
      <c r="D3" t="s">
        <v>38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s="7">
        <v>29.24</v>
      </c>
      <c r="L3" s="1" t="s">
        <v>39</v>
      </c>
      <c r="M3" t="s">
        <v>38</v>
      </c>
      <c r="N3" s="7">
        <v>22.44</v>
      </c>
      <c r="O3" s="1" t="s">
        <v>39</v>
      </c>
      <c r="P3" t="s">
        <v>38</v>
      </c>
      <c r="Q3" s="7">
        <v>22.31</v>
      </c>
      <c r="R3" s="1" t="s">
        <v>39</v>
      </c>
      <c r="S3" s="7">
        <v>21.65</v>
      </c>
      <c r="T3" s="1" t="s">
        <v>39</v>
      </c>
      <c r="U3" s="7">
        <v>21.97</v>
      </c>
      <c r="V3" s="1" t="s">
        <v>39</v>
      </c>
      <c r="W3" s="7">
        <v>17.89</v>
      </c>
      <c r="X3" s="7">
        <v>32.68</v>
      </c>
      <c r="Y3">
        <f>X3-W3</f>
        <v>14.79</v>
      </c>
      <c r="Z3" s="1">
        <v>27.17</v>
      </c>
      <c r="AA3" s="1">
        <v>33.270000000000003</v>
      </c>
      <c r="AB3" s="9">
        <f>AA3-Z3</f>
        <v>6.1000000000000014</v>
      </c>
      <c r="AC3" s="1">
        <v>32.159999999999997</v>
      </c>
      <c r="AD3" s="1">
        <v>33.159999999999997</v>
      </c>
      <c r="AE3" s="9">
        <f>AD3-AC3</f>
        <v>1</v>
      </c>
    </row>
    <row r="4" spans="1:31" x14ac:dyDescent="0.2">
      <c r="A4" s="2" t="s">
        <v>1</v>
      </c>
      <c r="J4" s="8"/>
      <c r="K4" s="7">
        <v>29.6</v>
      </c>
      <c r="L4" s="1" t="s">
        <v>39</v>
      </c>
      <c r="M4" s="1"/>
      <c r="N4" s="7">
        <v>22.5</v>
      </c>
      <c r="O4" s="1">
        <v>35.44</v>
      </c>
      <c r="P4" s="1"/>
      <c r="Q4" s="7">
        <v>22.21</v>
      </c>
      <c r="R4" s="1" t="s">
        <v>39</v>
      </c>
      <c r="S4" s="7">
        <v>21.62</v>
      </c>
      <c r="T4" s="1" t="s">
        <v>39</v>
      </c>
      <c r="U4" s="7">
        <v>21.46</v>
      </c>
      <c r="V4" s="1">
        <v>33.85</v>
      </c>
      <c r="W4" s="7">
        <v>17.87</v>
      </c>
      <c r="X4" s="7">
        <v>33.5</v>
      </c>
      <c r="Y4">
        <f t="shared" ref="Y4:Y22" si="0">X4-W4</f>
        <v>15.629999999999999</v>
      </c>
      <c r="Z4" s="1">
        <v>27.13</v>
      </c>
      <c r="AA4" s="1">
        <v>33.4</v>
      </c>
      <c r="AB4" s="9">
        <f t="shared" ref="AB4:AB22" si="1">AA4-Z4</f>
        <v>6.27</v>
      </c>
      <c r="AC4" s="1">
        <v>32.49</v>
      </c>
      <c r="AD4" s="1">
        <v>33.26</v>
      </c>
      <c r="AE4" s="9">
        <f t="shared" ref="AE4:AE22" si="2">AD4-AC4</f>
        <v>0.76999999999999602</v>
      </c>
    </row>
    <row r="5" spans="1:31" x14ac:dyDescent="0.2">
      <c r="A5" s="2" t="s">
        <v>2</v>
      </c>
      <c r="J5" s="8"/>
      <c r="K5" s="7">
        <v>29.47</v>
      </c>
      <c r="L5" s="1">
        <v>38.78</v>
      </c>
      <c r="M5" s="1"/>
      <c r="N5" s="7">
        <v>22.99</v>
      </c>
      <c r="O5" s="1" t="s">
        <v>39</v>
      </c>
      <c r="P5" s="1"/>
      <c r="Q5" s="7">
        <v>22.54</v>
      </c>
      <c r="R5" s="1">
        <v>36.14</v>
      </c>
      <c r="S5" s="7">
        <v>21.6</v>
      </c>
      <c r="T5" s="1" t="s">
        <v>39</v>
      </c>
      <c r="U5" s="7">
        <v>21.44</v>
      </c>
      <c r="V5" s="1">
        <v>33.92</v>
      </c>
      <c r="W5" s="7">
        <v>18.18</v>
      </c>
      <c r="X5" s="7">
        <v>32.67</v>
      </c>
      <c r="Y5">
        <f t="shared" si="0"/>
        <v>14.490000000000002</v>
      </c>
      <c r="Z5" s="1">
        <v>26.82</v>
      </c>
      <c r="AA5" s="1">
        <v>32.229999999999997</v>
      </c>
      <c r="AB5" s="9">
        <f t="shared" si="1"/>
        <v>5.4099999999999966</v>
      </c>
      <c r="AC5" s="1">
        <v>32.17</v>
      </c>
      <c r="AD5" s="1">
        <v>32.71</v>
      </c>
      <c r="AE5" s="9">
        <f t="shared" si="2"/>
        <v>0.53999999999999915</v>
      </c>
    </row>
    <row r="6" spans="1:31" x14ac:dyDescent="0.2">
      <c r="A6" s="2" t="s">
        <v>3</v>
      </c>
      <c r="J6" s="8"/>
      <c r="K6" s="7">
        <v>28.05</v>
      </c>
      <c r="L6" s="1" t="s">
        <v>39</v>
      </c>
      <c r="M6" s="1"/>
      <c r="N6" s="7">
        <v>22.98</v>
      </c>
      <c r="O6" s="1">
        <v>36.270000000000003</v>
      </c>
      <c r="P6" s="1"/>
      <c r="Q6" s="7">
        <v>22.7</v>
      </c>
      <c r="R6" s="1" t="s">
        <v>39</v>
      </c>
      <c r="S6" s="7">
        <v>21.38</v>
      </c>
      <c r="T6" s="1" t="s">
        <v>39</v>
      </c>
      <c r="U6" s="7">
        <v>22.09</v>
      </c>
      <c r="V6" s="1" t="s">
        <v>39</v>
      </c>
      <c r="W6" s="7">
        <v>18.07</v>
      </c>
      <c r="X6" s="7">
        <v>32.81</v>
      </c>
      <c r="Y6">
        <f t="shared" si="0"/>
        <v>14.740000000000002</v>
      </c>
      <c r="Z6" s="1">
        <v>26.87</v>
      </c>
      <c r="AA6" s="1">
        <v>32.82</v>
      </c>
      <c r="AB6" s="9">
        <f t="shared" si="1"/>
        <v>5.9499999999999993</v>
      </c>
      <c r="AC6" s="1">
        <v>32.26</v>
      </c>
      <c r="AD6" s="1">
        <v>33.340000000000003</v>
      </c>
      <c r="AE6" s="9">
        <f t="shared" si="2"/>
        <v>1.0800000000000054</v>
      </c>
    </row>
    <row r="7" spans="1:31" x14ac:dyDescent="0.2">
      <c r="A7" s="2" t="s">
        <v>4</v>
      </c>
      <c r="J7" s="8"/>
      <c r="K7" s="7">
        <v>28.86</v>
      </c>
      <c r="L7" s="1" t="s">
        <v>39</v>
      </c>
      <c r="M7" s="1"/>
      <c r="N7" s="7">
        <v>22.37</v>
      </c>
      <c r="O7" s="1">
        <v>36.840000000000003</v>
      </c>
      <c r="P7" s="1"/>
      <c r="Q7" s="7">
        <v>22.22</v>
      </c>
      <c r="R7" s="1">
        <v>35.549999999999997</v>
      </c>
      <c r="S7" s="7">
        <v>21.29</v>
      </c>
      <c r="T7" s="1" t="s">
        <v>39</v>
      </c>
      <c r="U7" s="7">
        <v>21.71</v>
      </c>
      <c r="V7" s="1" t="s">
        <v>39</v>
      </c>
      <c r="W7" s="7">
        <v>17.79</v>
      </c>
      <c r="X7" s="7">
        <v>32.89</v>
      </c>
      <c r="Y7">
        <f t="shared" si="0"/>
        <v>15.100000000000001</v>
      </c>
      <c r="Z7" s="1">
        <v>26.76</v>
      </c>
      <c r="AA7" s="1">
        <v>31.88</v>
      </c>
      <c r="AB7" s="9">
        <f t="shared" si="1"/>
        <v>5.1199999999999974</v>
      </c>
      <c r="AC7" s="1">
        <v>31.56</v>
      </c>
      <c r="AD7" s="1">
        <v>31.46</v>
      </c>
      <c r="AE7" s="9">
        <f t="shared" si="2"/>
        <v>-9.9999999999997868E-2</v>
      </c>
    </row>
    <row r="8" spans="1:31" x14ac:dyDescent="0.2">
      <c r="A8" s="2" t="s">
        <v>5</v>
      </c>
      <c r="J8" s="8"/>
      <c r="K8" s="7">
        <v>28.25</v>
      </c>
      <c r="L8" s="1">
        <v>39.869999999999997</v>
      </c>
      <c r="M8" s="1"/>
      <c r="N8" s="7">
        <v>22.15</v>
      </c>
      <c r="O8" s="1">
        <v>34.94</v>
      </c>
      <c r="P8" s="1"/>
      <c r="Q8" s="7">
        <v>22.43</v>
      </c>
      <c r="R8" s="1">
        <v>37.18</v>
      </c>
      <c r="S8" s="7">
        <v>21.19</v>
      </c>
      <c r="T8" s="1">
        <v>35.43</v>
      </c>
      <c r="U8" s="7">
        <v>21.26</v>
      </c>
      <c r="V8" s="1">
        <v>33.53</v>
      </c>
      <c r="W8" s="7">
        <v>17.73</v>
      </c>
      <c r="X8" s="7">
        <v>30.98</v>
      </c>
      <c r="Y8">
        <f t="shared" si="0"/>
        <v>13.25</v>
      </c>
      <c r="Z8" s="1">
        <v>27.06</v>
      </c>
      <c r="AA8" s="1">
        <v>30.78</v>
      </c>
      <c r="AB8" s="9">
        <f t="shared" si="1"/>
        <v>3.7200000000000024</v>
      </c>
      <c r="AC8" s="1">
        <v>30.29</v>
      </c>
      <c r="AD8" s="1">
        <v>30.98</v>
      </c>
      <c r="AE8" s="9">
        <f t="shared" si="2"/>
        <v>0.69000000000000128</v>
      </c>
    </row>
    <row r="9" spans="1:31" x14ac:dyDescent="0.2">
      <c r="A9" s="2" t="s">
        <v>6</v>
      </c>
      <c r="J9" s="8"/>
      <c r="K9" s="7">
        <v>29.1</v>
      </c>
      <c r="L9" s="1" t="s">
        <v>39</v>
      </c>
      <c r="M9" s="1"/>
      <c r="N9" s="7">
        <v>22.13</v>
      </c>
      <c r="O9" s="1">
        <v>39.25</v>
      </c>
      <c r="P9" s="1"/>
      <c r="Q9" s="7">
        <v>22.77</v>
      </c>
      <c r="R9" s="1" t="s">
        <v>39</v>
      </c>
      <c r="S9" s="7">
        <v>20.79</v>
      </c>
      <c r="T9" s="1">
        <v>35.32</v>
      </c>
      <c r="U9" s="7">
        <v>21.61</v>
      </c>
      <c r="V9" s="1" t="s">
        <v>39</v>
      </c>
      <c r="W9" s="7">
        <v>17.489999999999998</v>
      </c>
      <c r="X9" s="7">
        <v>32.369999999999997</v>
      </c>
      <c r="Y9">
        <f t="shared" si="0"/>
        <v>14.879999999999999</v>
      </c>
      <c r="Z9" s="1">
        <v>27.23</v>
      </c>
      <c r="AA9" s="1">
        <v>32.42</v>
      </c>
      <c r="AB9" s="9">
        <f t="shared" si="1"/>
        <v>5.1900000000000013</v>
      </c>
      <c r="AC9" s="1">
        <v>32.630000000000003</v>
      </c>
      <c r="AD9" s="1">
        <v>32.92</v>
      </c>
      <c r="AE9" s="9">
        <f t="shared" si="2"/>
        <v>0.28999999999999915</v>
      </c>
    </row>
    <row r="10" spans="1:31" x14ac:dyDescent="0.2">
      <c r="A10" s="2" t="s">
        <v>7</v>
      </c>
      <c r="J10" s="8"/>
      <c r="K10" s="7">
        <v>27.6</v>
      </c>
      <c r="L10" s="1" t="s">
        <v>39</v>
      </c>
      <c r="M10" s="1"/>
      <c r="N10" s="7">
        <v>22.16</v>
      </c>
      <c r="O10" s="1" t="s">
        <v>39</v>
      </c>
      <c r="P10" s="1"/>
      <c r="Q10" s="7">
        <v>22.95</v>
      </c>
      <c r="R10" s="1">
        <v>35.28</v>
      </c>
      <c r="S10" s="7">
        <v>21.07</v>
      </c>
      <c r="T10" s="1" t="s">
        <v>39</v>
      </c>
      <c r="U10" s="7">
        <v>21.57</v>
      </c>
      <c r="V10" s="1" t="s">
        <v>39</v>
      </c>
      <c r="W10" s="7">
        <v>17.88</v>
      </c>
      <c r="X10" s="7">
        <v>34.01</v>
      </c>
      <c r="Y10">
        <f t="shared" si="0"/>
        <v>16.13</v>
      </c>
      <c r="Z10" s="1">
        <v>27.47</v>
      </c>
      <c r="AA10" s="1">
        <v>33.64</v>
      </c>
      <c r="AB10" s="9">
        <f t="shared" si="1"/>
        <v>6.1700000000000017</v>
      </c>
      <c r="AC10" s="1">
        <v>32.979999999999997</v>
      </c>
      <c r="AD10" s="1">
        <v>32.74</v>
      </c>
      <c r="AE10" s="9">
        <f t="shared" si="2"/>
        <v>-0.23999999999999488</v>
      </c>
    </row>
    <row r="11" spans="1:31" x14ac:dyDescent="0.2">
      <c r="A11" s="2" t="s">
        <v>8</v>
      </c>
      <c r="J11" s="8"/>
      <c r="K11" s="7">
        <v>28.2</v>
      </c>
      <c r="L11" s="1">
        <v>38.68</v>
      </c>
      <c r="M11" s="1"/>
      <c r="N11" s="7">
        <v>21.99</v>
      </c>
      <c r="O11" s="1">
        <v>33.14</v>
      </c>
      <c r="P11" s="1"/>
      <c r="Q11" s="7">
        <v>22.81</v>
      </c>
      <c r="R11" s="1">
        <v>33.69</v>
      </c>
      <c r="S11" s="7">
        <v>20.59</v>
      </c>
      <c r="T11" s="1">
        <v>32.770000000000003</v>
      </c>
      <c r="U11" s="7">
        <v>21.9</v>
      </c>
      <c r="V11" s="1">
        <v>31.87</v>
      </c>
      <c r="W11" s="7">
        <v>17.53</v>
      </c>
      <c r="X11" s="7">
        <v>29.03</v>
      </c>
      <c r="Y11">
        <f t="shared" si="0"/>
        <v>11.5</v>
      </c>
      <c r="Z11" s="1">
        <v>26.49</v>
      </c>
      <c r="AA11" s="1">
        <v>28.77</v>
      </c>
      <c r="AB11" s="9">
        <f t="shared" si="1"/>
        <v>2.2800000000000011</v>
      </c>
      <c r="AC11" s="1">
        <v>29.33</v>
      </c>
      <c r="AD11" s="1">
        <v>29.56</v>
      </c>
      <c r="AE11" s="9">
        <f t="shared" si="2"/>
        <v>0.23000000000000043</v>
      </c>
    </row>
    <row r="12" spans="1:31" x14ac:dyDescent="0.2">
      <c r="A12" s="2" t="s">
        <v>9</v>
      </c>
      <c r="J12" s="8"/>
      <c r="K12" s="7">
        <v>27.79</v>
      </c>
      <c r="L12" s="1">
        <v>38.54</v>
      </c>
      <c r="M12" s="1"/>
      <c r="N12" s="7">
        <v>22.08</v>
      </c>
      <c r="O12" s="1">
        <v>37.229999999999997</v>
      </c>
      <c r="P12" s="1"/>
      <c r="Q12" s="7">
        <v>22.71</v>
      </c>
      <c r="R12" s="1">
        <v>33.96</v>
      </c>
      <c r="S12" s="7">
        <v>20.88</v>
      </c>
      <c r="T12" s="1">
        <v>34.49</v>
      </c>
      <c r="U12" s="7">
        <v>21.34</v>
      </c>
      <c r="V12" s="1">
        <v>32.35</v>
      </c>
      <c r="W12" s="7">
        <v>17.91</v>
      </c>
      <c r="X12" s="7">
        <v>29.96</v>
      </c>
      <c r="Y12">
        <f t="shared" si="0"/>
        <v>12.05</v>
      </c>
      <c r="Z12" s="1">
        <v>27.25</v>
      </c>
      <c r="AA12" s="1">
        <v>29.88</v>
      </c>
      <c r="AB12" s="9">
        <f t="shared" si="1"/>
        <v>2.629999999999999</v>
      </c>
      <c r="AC12" s="1">
        <v>30.66</v>
      </c>
      <c r="AD12" s="1">
        <v>30.32</v>
      </c>
      <c r="AE12" s="9">
        <f t="shared" si="2"/>
        <v>-0.33999999999999986</v>
      </c>
    </row>
    <row r="13" spans="1:31" x14ac:dyDescent="0.2">
      <c r="A13" s="2" t="s">
        <v>10</v>
      </c>
      <c r="J13" s="8"/>
      <c r="K13" s="7">
        <v>31.48</v>
      </c>
      <c r="L13" s="1" t="s">
        <v>39</v>
      </c>
      <c r="M13" s="1"/>
      <c r="N13" s="7">
        <v>24.93</v>
      </c>
      <c r="O13" s="1">
        <v>35.01</v>
      </c>
      <c r="P13" s="1"/>
      <c r="Q13" s="7">
        <v>26.26</v>
      </c>
      <c r="R13" s="1" t="s">
        <v>39</v>
      </c>
      <c r="S13" s="7">
        <v>25.64</v>
      </c>
      <c r="T13" s="1" t="s">
        <v>39</v>
      </c>
      <c r="U13" s="7">
        <v>26.82</v>
      </c>
      <c r="V13" s="1" t="s">
        <v>39</v>
      </c>
      <c r="W13" s="7">
        <v>21.66</v>
      </c>
      <c r="X13" s="7">
        <v>32.22</v>
      </c>
      <c r="Y13">
        <f t="shared" si="0"/>
        <v>10.559999999999999</v>
      </c>
      <c r="Z13" s="1">
        <v>28.73</v>
      </c>
      <c r="AA13" s="1">
        <v>29.91</v>
      </c>
      <c r="AB13" s="9">
        <f t="shared" si="1"/>
        <v>1.1799999999999997</v>
      </c>
      <c r="AC13" s="1">
        <v>28.68</v>
      </c>
      <c r="AD13" s="1">
        <v>28.35</v>
      </c>
      <c r="AE13" s="9">
        <f t="shared" si="2"/>
        <v>-0.32999999999999829</v>
      </c>
    </row>
    <row r="14" spans="1:31" x14ac:dyDescent="0.2">
      <c r="A14" s="2" t="s">
        <v>11</v>
      </c>
      <c r="J14" s="8"/>
      <c r="K14" s="7">
        <v>31.89</v>
      </c>
      <c r="L14" s="1" t="s">
        <v>39</v>
      </c>
      <c r="M14" s="1"/>
      <c r="N14" s="7">
        <v>25.07</v>
      </c>
      <c r="O14" s="1">
        <v>34.72</v>
      </c>
      <c r="P14" s="1"/>
      <c r="Q14" s="7">
        <v>26.45</v>
      </c>
      <c r="R14" s="1" t="s">
        <v>39</v>
      </c>
      <c r="S14" s="7">
        <v>26.36</v>
      </c>
      <c r="T14" s="1" t="s">
        <v>39</v>
      </c>
      <c r="U14" s="7">
        <v>27.13</v>
      </c>
      <c r="V14" s="1" t="s">
        <v>39</v>
      </c>
      <c r="W14" s="7">
        <v>22.14</v>
      </c>
      <c r="X14" s="7">
        <v>33.17</v>
      </c>
      <c r="Y14">
        <f t="shared" si="0"/>
        <v>11.030000000000001</v>
      </c>
      <c r="Z14" s="1">
        <v>29.33</v>
      </c>
      <c r="AA14" s="1">
        <v>32.25</v>
      </c>
      <c r="AB14" s="9">
        <f t="shared" si="1"/>
        <v>2.9200000000000017</v>
      </c>
      <c r="AC14" s="1">
        <v>30.54</v>
      </c>
      <c r="AD14" s="1">
        <v>31.44</v>
      </c>
      <c r="AE14" s="9">
        <f t="shared" si="2"/>
        <v>0.90000000000000213</v>
      </c>
    </row>
    <row r="15" spans="1:31" x14ac:dyDescent="0.2">
      <c r="A15" s="2" t="s">
        <v>12</v>
      </c>
      <c r="J15" s="8"/>
      <c r="K15" s="7">
        <v>32.270000000000003</v>
      </c>
      <c r="L15" s="1" t="s">
        <v>39</v>
      </c>
      <c r="M15" s="1"/>
      <c r="N15" s="7">
        <v>25.32</v>
      </c>
      <c r="O15" s="1">
        <v>34.57</v>
      </c>
      <c r="P15" s="1"/>
      <c r="Q15" s="7">
        <v>26.61</v>
      </c>
      <c r="R15" s="1">
        <v>35.130000000000003</v>
      </c>
      <c r="S15" s="7">
        <v>26.7</v>
      </c>
      <c r="T15" s="1" t="s">
        <v>39</v>
      </c>
      <c r="U15" s="7">
        <v>27.45</v>
      </c>
      <c r="V15" s="1">
        <v>33.520000000000003</v>
      </c>
      <c r="W15" s="7">
        <v>22.26</v>
      </c>
      <c r="X15" s="7">
        <v>32.590000000000003</v>
      </c>
      <c r="Y15">
        <f t="shared" si="0"/>
        <v>10.330000000000002</v>
      </c>
      <c r="Z15" s="1">
        <v>28.93</v>
      </c>
      <c r="AA15" s="1">
        <v>30.36</v>
      </c>
      <c r="AB15" s="9">
        <f t="shared" si="1"/>
        <v>1.4299999999999997</v>
      </c>
      <c r="AC15" s="1">
        <v>31.27</v>
      </c>
      <c r="AD15" s="1">
        <v>30.67</v>
      </c>
      <c r="AE15" s="9">
        <f t="shared" si="2"/>
        <v>-0.59999999999999787</v>
      </c>
    </row>
    <row r="16" spans="1:31" x14ac:dyDescent="0.2">
      <c r="A16" s="2" t="s">
        <v>13</v>
      </c>
      <c r="J16" s="8"/>
      <c r="K16" s="7">
        <v>31.16</v>
      </c>
      <c r="L16" s="1" t="s">
        <v>39</v>
      </c>
      <c r="M16" s="1"/>
      <c r="N16" s="7">
        <v>24.63</v>
      </c>
      <c r="O16" s="1">
        <v>33.96</v>
      </c>
      <c r="P16" s="1"/>
      <c r="Q16" s="7">
        <v>26.25</v>
      </c>
      <c r="R16" s="1" t="s">
        <v>39</v>
      </c>
      <c r="S16" s="7">
        <v>26.05</v>
      </c>
      <c r="T16" s="1" t="s">
        <v>39</v>
      </c>
      <c r="U16" s="7">
        <v>26.81</v>
      </c>
      <c r="V16" s="1">
        <v>34.159999999999997</v>
      </c>
      <c r="W16" s="7">
        <v>21.98</v>
      </c>
      <c r="X16" s="7">
        <v>32.79</v>
      </c>
      <c r="Y16">
        <f t="shared" si="0"/>
        <v>10.809999999999999</v>
      </c>
      <c r="Z16" s="1">
        <v>28.57</v>
      </c>
      <c r="AA16" s="1">
        <v>31.71</v>
      </c>
      <c r="AB16" s="9">
        <f t="shared" si="1"/>
        <v>3.1400000000000006</v>
      </c>
      <c r="AC16" s="1">
        <v>28.85</v>
      </c>
      <c r="AD16" s="1">
        <v>29.14</v>
      </c>
      <c r="AE16" s="9">
        <f t="shared" si="2"/>
        <v>0.28999999999999915</v>
      </c>
    </row>
    <row r="17" spans="1:31" x14ac:dyDescent="0.2">
      <c r="A17" s="2" t="s">
        <v>14</v>
      </c>
      <c r="J17" s="8"/>
      <c r="K17" s="7">
        <v>31.28</v>
      </c>
      <c r="L17" s="1" t="s">
        <v>39</v>
      </c>
      <c r="M17" s="1"/>
      <c r="N17" s="7">
        <v>25.02</v>
      </c>
      <c r="O17" s="1">
        <v>33.57</v>
      </c>
      <c r="P17" s="1"/>
      <c r="Q17" s="7">
        <v>25.29</v>
      </c>
      <c r="R17" s="1">
        <v>34.69</v>
      </c>
      <c r="S17" s="7">
        <v>25.95</v>
      </c>
      <c r="T17" s="1">
        <v>34.47</v>
      </c>
      <c r="U17" s="7">
        <v>27.55</v>
      </c>
      <c r="V17" s="1">
        <v>32.54</v>
      </c>
      <c r="W17" s="7">
        <v>20.85</v>
      </c>
      <c r="X17" s="7">
        <v>30.56</v>
      </c>
      <c r="Y17">
        <f t="shared" si="0"/>
        <v>9.7099999999999973</v>
      </c>
      <c r="Z17" s="1">
        <v>27.74</v>
      </c>
      <c r="AA17" s="1">
        <v>31.06</v>
      </c>
      <c r="AB17" s="9">
        <f t="shared" si="1"/>
        <v>3.3200000000000003</v>
      </c>
      <c r="AC17" s="1">
        <v>30.92</v>
      </c>
      <c r="AD17" s="1">
        <v>31.16</v>
      </c>
      <c r="AE17" s="9">
        <f t="shared" si="2"/>
        <v>0.23999999999999844</v>
      </c>
    </row>
    <row r="18" spans="1:31" x14ac:dyDescent="0.2">
      <c r="A18" s="2" t="s">
        <v>15</v>
      </c>
      <c r="J18" s="8"/>
      <c r="K18" s="7">
        <v>27.54</v>
      </c>
      <c r="L18" s="1">
        <v>40.01</v>
      </c>
      <c r="M18" s="1"/>
      <c r="N18" s="7">
        <v>22.14</v>
      </c>
      <c r="O18" s="1">
        <v>32.74</v>
      </c>
      <c r="P18" s="1"/>
      <c r="Q18" s="7">
        <v>23.32</v>
      </c>
      <c r="R18" s="1">
        <v>34.26</v>
      </c>
      <c r="S18" s="7">
        <v>21.25</v>
      </c>
      <c r="T18" s="1">
        <v>33.75</v>
      </c>
      <c r="U18" s="7">
        <v>21.68</v>
      </c>
      <c r="V18" s="1">
        <v>32.770000000000003</v>
      </c>
      <c r="W18" s="7">
        <v>17.579999999999998</v>
      </c>
      <c r="X18" s="7">
        <v>29.14</v>
      </c>
      <c r="Y18">
        <f t="shared" si="0"/>
        <v>11.560000000000002</v>
      </c>
      <c r="Z18" s="1">
        <v>27.45</v>
      </c>
      <c r="AA18" s="1">
        <v>28.84</v>
      </c>
      <c r="AB18" s="9">
        <f t="shared" si="1"/>
        <v>1.3900000000000006</v>
      </c>
      <c r="AC18" s="1">
        <v>30.28</v>
      </c>
      <c r="AD18" s="1">
        <v>30.15</v>
      </c>
      <c r="AE18" s="9">
        <f t="shared" si="2"/>
        <v>-0.13000000000000256</v>
      </c>
    </row>
    <row r="19" spans="1:31" x14ac:dyDescent="0.2">
      <c r="A19" s="2" t="s">
        <v>16</v>
      </c>
      <c r="J19" s="8"/>
      <c r="K19" s="7">
        <v>28.21</v>
      </c>
      <c r="L19" s="1">
        <v>37.880000000000003</v>
      </c>
      <c r="M19" s="1"/>
      <c r="N19" s="7">
        <v>22.11</v>
      </c>
      <c r="O19" s="1">
        <v>30.21</v>
      </c>
      <c r="P19" s="1"/>
      <c r="Q19" s="7">
        <v>23.64</v>
      </c>
      <c r="R19" s="1">
        <v>31.6</v>
      </c>
      <c r="S19" s="7">
        <v>21.28</v>
      </c>
      <c r="T19" s="1">
        <v>31.96</v>
      </c>
      <c r="U19" s="7">
        <v>21.75</v>
      </c>
      <c r="V19" s="1">
        <v>30.19</v>
      </c>
      <c r="W19" s="7">
        <v>17.7</v>
      </c>
      <c r="X19" s="7">
        <v>26.94</v>
      </c>
      <c r="Y19">
        <f t="shared" si="0"/>
        <v>9.240000000000002</v>
      </c>
      <c r="Z19" s="1">
        <v>26.07</v>
      </c>
      <c r="AA19" s="1">
        <v>26.55</v>
      </c>
      <c r="AB19" s="9">
        <f t="shared" si="1"/>
        <v>0.48000000000000043</v>
      </c>
      <c r="AC19" s="1">
        <v>27.27</v>
      </c>
      <c r="AD19" s="1">
        <v>27.45</v>
      </c>
      <c r="AE19" s="9">
        <f t="shared" si="2"/>
        <v>0.17999999999999972</v>
      </c>
    </row>
    <row r="20" spans="1:31" x14ac:dyDescent="0.2">
      <c r="A20" s="2" t="s">
        <v>17</v>
      </c>
      <c r="J20" s="8"/>
      <c r="K20" s="7">
        <v>28.49</v>
      </c>
      <c r="L20" s="1">
        <v>38.04</v>
      </c>
      <c r="M20" s="1"/>
      <c r="N20" s="7">
        <v>22.3</v>
      </c>
      <c r="O20" s="1">
        <v>31.31</v>
      </c>
      <c r="P20" s="1"/>
      <c r="Q20" s="7">
        <v>23.68</v>
      </c>
      <c r="R20" s="1">
        <v>33.14</v>
      </c>
      <c r="S20" s="7">
        <v>21.36</v>
      </c>
      <c r="T20" s="1">
        <v>33.74</v>
      </c>
      <c r="U20" s="7">
        <v>21.89</v>
      </c>
      <c r="V20" s="1">
        <v>30.89</v>
      </c>
      <c r="W20" s="7">
        <v>17.940000000000001</v>
      </c>
      <c r="X20" s="7">
        <v>27.82</v>
      </c>
      <c r="Y20">
        <f t="shared" si="0"/>
        <v>9.879999999999999</v>
      </c>
      <c r="Z20" s="1">
        <v>26.95</v>
      </c>
      <c r="AA20" s="1">
        <v>28.09</v>
      </c>
      <c r="AB20" s="9">
        <f t="shared" si="1"/>
        <v>1.1400000000000006</v>
      </c>
      <c r="AC20" s="1">
        <v>28.74</v>
      </c>
      <c r="AD20" s="1">
        <v>29.25</v>
      </c>
      <c r="AE20" s="9">
        <f t="shared" si="2"/>
        <v>0.51000000000000156</v>
      </c>
    </row>
    <row r="21" spans="1:31" x14ac:dyDescent="0.2">
      <c r="A21" s="2" t="s">
        <v>18</v>
      </c>
      <c r="J21" s="8"/>
      <c r="K21" s="7">
        <v>28.83</v>
      </c>
      <c r="L21" s="1">
        <v>40.450000000000003</v>
      </c>
      <c r="M21" s="1"/>
      <c r="N21" s="7">
        <v>22.26</v>
      </c>
      <c r="O21" s="1">
        <v>32.11</v>
      </c>
      <c r="P21" s="1"/>
      <c r="Q21" s="7">
        <v>23.73</v>
      </c>
      <c r="R21" s="1">
        <v>33.5</v>
      </c>
      <c r="S21" s="7">
        <v>21.29</v>
      </c>
      <c r="T21" s="1">
        <v>34.47</v>
      </c>
      <c r="U21" s="7">
        <v>22.07</v>
      </c>
      <c r="V21" s="1">
        <v>31.14</v>
      </c>
      <c r="W21" s="7">
        <v>17.78</v>
      </c>
      <c r="X21" s="7">
        <v>28.45</v>
      </c>
      <c r="Y21">
        <f t="shared" si="0"/>
        <v>10.669999999999998</v>
      </c>
      <c r="Z21" s="1">
        <v>27.22</v>
      </c>
      <c r="AA21" s="1">
        <v>28.78</v>
      </c>
      <c r="AB21" s="9">
        <f t="shared" si="1"/>
        <v>1.5600000000000023</v>
      </c>
      <c r="AC21" s="1">
        <v>29.47</v>
      </c>
      <c r="AD21" s="1">
        <v>29.59</v>
      </c>
      <c r="AE21" s="9">
        <f t="shared" si="2"/>
        <v>0.12000000000000099</v>
      </c>
    </row>
    <row r="22" spans="1:31" x14ac:dyDescent="0.2">
      <c r="A22" s="2" t="s">
        <v>19</v>
      </c>
      <c r="J22" s="8"/>
      <c r="K22" s="7">
        <v>27.34</v>
      </c>
      <c r="L22" s="1">
        <v>39.47</v>
      </c>
      <c r="M22" s="1"/>
      <c r="N22" s="7">
        <v>22.21</v>
      </c>
      <c r="O22" s="1">
        <v>32.369999999999997</v>
      </c>
      <c r="P22" s="1"/>
      <c r="Q22" s="7">
        <v>23.81</v>
      </c>
      <c r="R22" s="1">
        <v>33.33</v>
      </c>
      <c r="S22" s="7">
        <v>21.13</v>
      </c>
      <c r="T22" s="1">
        <v>34.36</v>
      </c>
      <c r="U22" s="7">
        <v>22.48</v>
      </c>
      <c r="V22" s="1">
        <v>32.82</v>
      </c>
      <c r="W22" s="7">
        <v>17.87</v>
      </c>
      <c r="X22" s="7">
        <v>29.19</v>
      </c>
      <c r="Y22">
        <f t="shared" si="0"/>
        <v>11.32</v>
      </c>
      <c r="Z22" s="1">
        <v>27.51</v>
      </c>
      <c r="AA22" s="1">
        <v>29.79</v>
      </c>
      <c r="AB22" s="9">
        <f t="shared" si="1"/>
        <v>2.2799999999999976</v>
      </c>
      <c r="AC22" s="1">
        <v>30.5</v>
      </c>
      <c r="AD22" s="1">
        <v>30.09</v>
      </c>
      <c r="AE22" s="9">
        <f t="shared" si="2"/>
        <v>-0.41000000000000014</v>
      </c>
    </row>
  </sheetData>
  <mergeCells count="8">
    <mergeCell ref="AC1:AE1"/>
    <mergeCell ref="Z1:AB1"/>
    <mergeCell ref="W1:Y1"/>
    <mergeCell ref="N1:O1"/>
    <mergeCell ref="K1:L1"/>
    <mergeCell ref="S1:T1"/>
    <mergeCell ref="Q1:R1"/>
    <mergeCell ref="U1:V1"/>
  </mergeCells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Nomenclature</vt:lpstr>
      <vt:lpstr>Cq and geNorm</vt:lpstr>
      <vt:lpstr>NRT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Debuchy</dc:creator>
  <cp:lastModifiedBy>Microsoft Office User</cp:lastModifiedBy>
  <cp:lastPrinted>2019-06-15T10:00:44Z</cp:lastPrinted>
  <dcterms:created xsi:type="dcterms:W3CDTF">2019-06-15T08:37:36Z</dcterms:created>
  <dcterms:modified xsi:type="dcterms:W3CDTF">2021-04-23T10:10:20Z</dcterms:modified>
</cp:coreProperties>
</file>