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unet.sharepoint.com/sites/sy-grp-Stahlberg-lab/Shared Documents/Projects/SWISNF_subunit_expression (VC)/Manus/2025/Submission Scientific reports/Revision 2/Supplementary Tables/"/>
    </mc:Choice>
  </mc:AlternateContent>
  <xr:revisionPtr revIDLastSave="62" documentId="8_{9EFEE7EB-6BFE-4622-AF65-36DE6712A53C}" xr6:coauthVersionLast="47" xr6:coauthVersionMax="47" xr10:uidLastSave="{E356B03A-D0A2-48AA-B762-B47D040D5F0A}"/>
  <bookViews>
    <workbookView xWindow="-120" yWindow="-120" windowWidth="29040" windowHeight="17520" xr2:uid="{B16C8D9F-566E-2E48-90AB-CC6B811F729B}"/>
  </bookViews>
  <sheets>
    <sheet name="A. Sample information" sheetId="1" r:id="rId1"/>
    <sheet name="B. Tumor type mut freq" sheetId="2" r:id="rId2"/>
    <sheet name="C. SWISNF mut freq" sheetId="3" r:id="rId3"/>
    <sheet name="D. # SWISNF tumor type" sheetId="4" r:id="rId4"/>
    <sheet name="E. % SWISNF tumor type" sheetId="5" r:id="rId5"/>
    <sheet name="F. Mutation types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3" l="1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E5" i="2"/>
  <c r="F5" i="2"/>
  <c r="E6" i="2"/>
  <c r="F6" i="2"/>
  <c r="E7" i="2"/>
  <c r="F7" i="2"/>
  <c r="E8" i="2"/>
  <c r="F8" i="2"/>
  <c r="E9" i="2"/>
  <c r="F9" i="2"/>
  <c r="E10" i="2"/>
  <c r="F10" i="2"/>
  <c r="E11" i="2"/>
  <c r="F11" i="2"/>
  <c r="E12" i="2"/>
  <c r="F12" i="2"/>
  <c r="E13" i="2"/>
  <c r="F13" i="2"/>
  <c r="E14" i="2"/>
  <c r="F14" i="2"/>
  <c r="E15" i="2"/>
  <c r="F15" i="2"/>
  <c r="E16" i="2"/>
  <c r="F16" i="2"/>
  <c r="E17" i="2"/>
  <c r="F17" i="2"/>
  <c r="E19" i="2"/>
  <c r="F19" i="2"/>
  <c r="E20" i="2"/>
  <c r="F20" i="2"/>
  <c r="E21" i="2"/>
  <c r="F21" i="2"/>
  <c r="E22" i="2"/>
  <c r="F22" i="2"/>
  <c r="E23" i="2"/>
  <c r="F23" i="2"/>
  <c r="E24" i="2"/>
  <c r="F24" i="2"/>
  <c r="E25" i="2"/>
  <c r="F25" i="2"/>
  <c r="E26" i="2"/>
  <c r="F26" i="2"/>
  <c r="E27" i="2"/>
  <c r="F27" i="2"/>
  <c r="E28" i="2"/>
  <c r="F28" i="2"/>
  <c r="E29" i="2"/>
  <c r="F29" i="2"/>
  <c r="E30" i="2"/>
  <c r="F30" i="2"/>
  <c r="E31" i="2"/>
  <c r="F31" i="2"/>
  <c r="E32" i="2"/>
  <c r="F32" i="2"/>
  <c r="E33" i="2"/>
  <c r="F33" i="2"/>
  <c r="E34" i="2"/>
  <c r="F34" i="2"/>
  <c r="E35" i="2"/>
  <c r="F35" i="2"/>
  <c r="E36" i="2"/>
  <c r="F36" i="2"/>
  <c r="E37" i="2"/>
  <c r="F37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7" i="2"/>
  <c r="D16" i="2"/>
  <c r="D15" i="2"/>
  <c r="D14" i="2"/>
  <c r="D13" i="2"/>
  <c r="D12" i="2"/>
  <c r="D11" i="2"/>
  <c r="D10" i="2"/>
  <c r="D9" i="2"/>
  <c r="D8" i="2"/>
  <c r="D7" i="2"/>
  <c r="D6" i="2"/>
  <c r="D5" i="2"/>
</calcChain>
</file>

<file path=xl/sharedStrings.xml><?xml version="1.0" encoding="utf-8"?>
<sst xmlns="http://schemas.openxmlformats.org/spreadsheetml/2006/main" count="270" uniqueCount="106">
  <si>
    <t>Supplementary Table 4. SWI/SNF mutation information.</t>
  </si>
  <si>
    <t>A. Sample information</t>
  </si>
  <si>
    <t>Mutation information of samples  from the TCGA dataset.</t>
  </si>
  <si>
    <t>Number samples</t>
  </si>
  <si>
    <t>All samples used</t>
  </si>
  <si>
    <t>All samples used with cancer type information available</t>
  </si>
  <si>
    <t>Samples used with mutation information available</t>
  </si>
  <si>
    <t>Samples with mutation information and gene expression</t>
  </si>
  <si>
    <t>SWI/SNF mutated samples with gene expression information</t>
  </si>
  <si>
    <t>SWI/SNF mutated samples with gene expression and tumor type information</t>
  </si>
  <si>
    <t xml:space="preserve">Non-mutated samples with gene expression </t>
  </si>
  <si>
    <t>Non-mutated samples with gene expression and tumor type information</t>
  </si>
  <si>
    <t xml:space="preserve">B. Amount and frequency of mutated samples for each tumor type. </t>
  </si>
  <si>
    <t>Tumor type</t>
  </si>
  <si>
    <t>Number of mutated samples</t>
  </si>
  <si>
    <t>Total number of samples</t>
  </si>
  <si>
    <t>Frequency of mutated samples (%)</t>
  </si>
  <si>
    <t>Frequency of non-mutated samples (%)</t>
  </si>
  <si>
    <t>ACC</t>
  </si>
  <si>
    <t>BLCA</t>
  </si>
  <si>
    <t>BRCA</t>
  </si>
  <si>
    <t>CESC</t>
  </si>
  <si>
    <t>CHOL</t>
  </si>
  <si>
    <t>COAD</t>
  </si>
  <si>
    <t>DLBC</t>
  </si>
  <si>
    <t>ESCA</t>
  </si>
  <si>
    <t>GBM</t>
  </si>
  <si>
    <t>HNSC</t>
  </si>
  <si>
    <t>KICH</t>
  </si>
  <si>
    <t>KIRC</t>
  </si>
  <si>
    <t>KIRP</t>
  </si>
  <si>
    <t>LAML</t>
  </si>
  <si>
    <t>no mutation information</t>
  </si>
  <si>
    <t>LGG</t>
  </si>
  <si>
    <t>LIHC</t>
  </si>
  <si>
    <t>LUAD</t>
  </si>
  <si>
    <t>LUSC</t>
  </si>
  <si>
    <t>MESO</t>
  </si>
  <si>
    <t>OV</t>
  </si>
  <si>
    <t>PAAD</t>
  </si>
  <si>
    <t>PCPG</t>
  </si>
  <si>
    <t>PRAD</t>
  </si>
  <si>
    <t>READ</t>
  </si>
  <si>
    <t>SARC</t>
  </si>
  <si>
    <t>SKCM</t>
  </si>
  <si>
    <t>STAD</t>
  </si>
  <si>
    <t>TGCT</t>
  </si>
  <si>
    <t>THCA</t>
  </si>
  <si>
    <t>THYM</t>
  </si>
  <si>
    <t>UCEC</t>
  </si>
  <si>
    <t>UCS</t>
  </si>
  <si>
    <t>UVM</t>
  </si>
  <si>
    <t>Tumor types with high (&gt;40%, green) and low (&lt;5%, red) mutation frequency in SWI/SNF genes are marked.</t>
  </si>
  <si>
    <t xml:space="preserve">C. Number and frequency of samples with mutation in SWI/SNF genes. </t>
  </si>
  <si>
    <t>Gene</t>
  </si>
  <si>
    <t>SMARCC1</t>
  </si>
  <si>
    <t>SMARCD1</t>
  </si>
  <si>
    <t>SMARCD2</t>
  </si>
  <si>
    <t>SMARCD3</t>
  </si>
  <si>
    <t>SMARCC2</t>
  </si>
  <si>
    <t>SMARCE1</t>
  </si>
  <si>
    <t>SMARCB1</t>
  </si>
  <si>
    <t>SMARCA4</t>
  </si>
  <si>
    <t>SMARCA2</t>
  </si>
  <si>
    <t>ACTL6A</t>
  </si>
  <si>
    <t>ACTL6B</t>
  </si>
  <si>
    <t>ACTB</t>
  </si>
  <si>
    <t>BCL7A</t>
  </si>
  <si>
    <t>BCL7B</t>
  </si>
  <si>
    <t>BCL7C</t>
  </si>
  <si>
    <t>SS18</t>
  </si>
  <si>
    <t>SS18L1</t>
  </si>
  <si>
    <t>ARID1A</t>
  </si>
  <si>
    <t>ARID1B</t>
  </si>
  <si>
    <t>DPF1</t>
  </si>
  <si>
    <t>DPF2</t>
  </si>
  <si>
    <t>DPF3</t>
  </si>
  <si>
    <t>ARID2</t>
  </si>
  <si>
    <t>PBRM1</t>
  </si>
  <si>
    <t>PHF10</t>
  </si>
  <si>
    <t>BRD7</t>
  </si>
  <si>
    <t>BRD9</t>
  </si>
  <si>
    <t>BICRA</t>
  </si>
  <si>
    <t>BICRAL</t>
  </si>
  <si>
    <t>Samples used with mutation information available, n = 9102</t>
  </si>
  <si>
    <t xml:space="preserve">D. Number of samples with mutation in SWI/SNF genes for each tumor type. </t>
  </si>
  <si>
    <t>E. Frequency (%) of mutated SWI/SNF genes per tumor type.</t>
  </si>
  <si>
    <t xml:space="preserve">ACC </t>
  </si>
  <si>
    <t>Tumor types with &gt;10% mutations are marked in green</t>
  </si>
  <si>
    <t xml:space="preserve">F. Frequency (%) of each type of mutation in SWI/SNF genes based on classification from the TCGA mutation annotation format file. </t>
  </si>
  <si>
    <t>3'Flank</t>
  </si>
  <si>
    <t>3'UTR</t>
  </si>
  <si>
    <t>5'Flank</t>
  </si>
  <si>
    <t>5'UTR</t>
  </si>
  <si>
    <t>Frameshift deletion</t>
  </si>
  <si>
    <t>Frameshift insertion</t>
  </si>
  <si>
    <t>Inframe deletion</t>
  </si>
  <si>
    <t>Inframe insertion</t>
  </si>
  <si>
    <t>Intron</t>
  </si>
  <si>
    <t>Missense mutation</t>
  </si>
  <si>
    <t>Nonsense mutation</t>
  </si>
  <si>
    <t>Nonstop mutation</t>
  </si>
  <si>
    <t>Silent</t>
  </si>
  <si>
    <t>Splice site</t>
  </si>
  <si>
    <t>Translation start site</t>
  </si>
  <si>
    <t>Number of non-mutated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</si>
</sst>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i/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3" fillId="0" borderId="0" xfId="0" applyFont="1"/>
    <xf numFmtId="2" fontId="0" fillId="0" borderId="0" xfId="0" applyNumberFormat="1"/>
    <xf numFmtId="0" fontId="1" fillId="0" borderId="0" xfId="0" applyFont="1"/>
    <xf numFmtId="164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164" fontId="0" fillId="0" borderId="0" xfId="0" applyNumberFormat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164" fontId="0" fillId="0" borderId="1" xfId="0" applyNumberFormat="1" applyBorder="1" applyAlignment="1">
      <alignment horizontal="center"/>
    </xf>
    <xf numFmtId="0" fontId="9" fillId="0" borderId="0" xfId="0" applyFont="1"/>
    <xf numFmtId="0" fontId="8" fillId="0" borderId="0" xfId="0" applyFont="1"/>
  </cellXfs>
  <cellStyles count="1">
    <cellStyle name="Normal" xfId="0" builtinId="0"/>
  </cellStyles>
  <dxfs count="9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numFmt numFmtId="164" formatCode="0.0"/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</dxf>
    <dxf>
      <border>
        <bottom style="thin">
          <color indexed="64"/>
        </bottom>
      </border>
    </dxf>
    <dxf>
      <numFmt numFmtId="2" formatCode="0.0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</dxf>
    <dxf>
      <numFmt numFmtId="2" formatCode="0.00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321FF88-1F17-134F-BCEC-9A2930C127B3}" name="Table5" displayName="Table5" ref="A4:B12" totalsRowShown="0" headerRowDxfId="94" headerRowBorderDxfId="93">
  <autoFilter ref="A4:B12" xr:uid="{0321FF88-1F17-134F-BCEC-9A2930C127B3}">
    <filterColumn colId="0" hiddenButton="1"/>
    <filterColumn colId="1" hiddenButton="1"/>
  </autoFilter>
  <tableColumns count="2">
    <tableColumn id="2" xr3:uid="{8DE77F25-430D-1340-A681-1A20B8054253}" name="Mutation information of samples  from the TCGA dataset." dataDxfId="92"/>
    <tableColumn id="3" xr3:uid="{25522F3D-CB77-0F49-9033-C4EC67687E68}" name="Number samples" dataDxfId="9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3DB7A14-3F3F-FF4B-8FD9-83B9071A4985}" name="Table22" displayName="Table22" ref="A4:F37" totalsRowShown="0" headerRowDxfId="90" headerRowBorderDxfId="89">
  <autoFilter ref="A4:F37" xr:uid="{43DB7A14-3F3F-FF4B-8FD9-83B9071A4985}"/>
  <tableColumns count="6">
    <tableColumn id="1" xr3:uid="{8064D114-02BE-2846-A7C8-22BC59786B8A}" name="Tumor type" dataDxfId="88" totalsRowDxfId="87"/>
    <tableColumn id="2" xr3:uid="{A97B5FDF-2C01-C945-891F-3FBBBDC88409}" name="Number of mutated samples" dataDxfId="86"/>
    <tableColumn id="3" xr3:uid="{4ADC03FE-2A22-4041-A1C1-8B20667EB109}" name="Number of non-mutated samples" dataDxfId="85"/>
    <tableColumn id="6" xr3:uid="{D334AD15-A942-1B48-AAC7-9FB9538A2E81}" name="Total number of samples" dataDxfId="84">
      <calculatedColumnFormula>SUM(Table22[[#This Row],[Number of mutated samples]:[Number of non-mutated samples]])</calculatedColumnFormula>
    </tableColumn>
    <tableColumn id="4" xr3:uid="{9052ED92-1EE0-A64B-BCCE-70D1F776A8F8}" name="Frequency of mutated samples (%)" dataDxfId="83" totalsRowDxfId="82">
      <calculatedColumnFormula>(B12/(B12+C12))*100</calculatedColumnFormula>
    </tableColumn>
    <tableColumn id="5" xr3:uid="{33D1CDD4-454F-564D-AFB8-D54BDA09F361}" name="Frequency of non-mutated samples (%)" dataDxfId="81" totalsRowDxfId="80">
      <calculatedColumnFormula>(C12/(B12+C12))*100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E5CFBD8-CC95-5142-BA41-DAF87992FA00}" name="Table48" displayName="Table48" ref="A4:C35" totalsRowShown="0" headerRowBorderDxfId="79">
  <autoFilter ref="A4:C35" xr:uid="{9E5CFBD8-CC95-5142-BA41-DAF87992FA00}"/>
  <tableColumns count="3">
    <tableColumn id="1" xr3:uid="{54164FDF-1CB7-5A40-BD8E-7578BED0F342}" name="Gene" dataDxfId="78"/>
    <tableColumn id="2" xr3:uid="{DFD50C83-BEC0-9F4A-8235-1526DCBAD8C2}" name="Number of mutated samples" dataDxfId="77"/>
    <tableColumn id="3" xr3:uid="{D2BD4700-0C75-2C4B-9046-0CF5A6732264}" name="Frequency of mutated samples (%)" dataDxfId="76">
      <calculatedColumnFormula>(B5/9101)*100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2E08DE1-BF5A-C544-8300-3CF4B69A6AB9}" name="Table39" displayName="Table39" ref="A5:AG34" totalsRowShown="0" headerRowDxfId="75" headerRowBorderDxfId="74">
  <autoFilter ref="A5:AG34" xr:uid="{A2E08DE1-BF5A-C544-8300-3CF4B69A6AB9}"/>
  <tableColumns count="33">
    <tableColumn id="1" xr3:uid="{D05E9192-F92E-214C-910B-F1FD1490C857}" name="Gene" dataDxfId="73"/>
    <tableColumn id="2" xr3:uid="{292DC862-ECEF-0446-9003-DA4AC0A66F22}" name="ACC" dataDxfId="72"/>
    <tableColumn id="3" xr3:uid="{53541BD8-180C-0447-B85F-45DD3943518A}" name="BLCA" dataDxfId="71"/>
    <tableColumn id="4" xr3:uid="{91F8F618-E283-844B-AB6C-3837918E0904}" name="BRCA" dataDxfId="70"/>
    <tableColumn id="5" xr3:uid="{D6E08BAC-922E-764F-AE96-BCBA4DEF77CC}" name="CESC" dataDxfId="69"/>
    <tableColumn id="6" xr3:uid="{3DC8C2E5-9ECA-1940-AC56-7A8520C00E1B}" name="CHOL" dataDxfId="68"/>
    <tableColumn id="7" xr3:uid="{5CD8F51D-44E9-BA49-A884-ACEC199F1FD7}" name="COAD" dataDxfId="67"/>
    <tableColumn id="8" xr3:uid="{E4829D85-1C26-6B4E-B1AC-6E30F9593296}" name="DLBC" dataDxfId="66"/>
    <tableColumn id="9" xr3:uid="{27144993-242D-0A45-8677-398BF6ADAB73}" name="ESCA" dataDxfId="65"/>
    <tableColumn id="10" xr3:uid="{1CBF2C77-478F-B240-91B2-F7AE32E623F1}" name="GBM" dataDxfId="64"/>
    <tableColumn id="11" xr3:uid="{A6139458-5959-4E4B-9137-40C3C33AE209}" name="HNSC" dataDxfId="63"/>
    <tableColumn id="12" xr3:uid="{8C96ACE9-AFCE-E248-937B-79C444DEE2FE}" name="KICH" dataDxfId="62"/>
    <tableColumn id="13" xr3:uid="{DE613C74-1AE3-E448-BB64-DDE97B7631A5}" name="KIRC" dataDxfId="61"/>
    <tableColumn id="14" xr3:uid="{89790539-C3AA-F041-B2A9-E96A8E762705}" name="KIRP" dataDxfId="60"/>
    <tableColumn id="15" xr3:uid="{993F7436-0A89-9645-85D2-F445BC5D8EB6}" name="LGG" dataDxfId="59"/>
    <tableColumn id="16" xr3:uid="{05EB92EE-5A2C-9341-B085-B37F167A0544}" name="LIHC" dataDxfId="58"/>
    <tableColumn id="17" xr3:uid="{18CA0B58-640D-454F-A5DE-E1518AEEA5EE}" name="LUAD" dataDxfId="57"/>
    <tableColumn id="18" xr3:uid="{3EFFFA0E-4DF3-AE4B-9E20-409E0819C106}" name="LUSC" dataDxfId="56"/>
    <tableColumn id="19" xr3:uid="{91E445A5-E4D3-BE47-885E-ABF81545D803}" name="MESO" dataDxfId="55"/>
    <tableColumn id="20" xr3:uid="{B457EAEC-0D84-F448-A972-5CB891CEE657}" name="OV" dataDxfId="54"/>
    <tableColumn id="21" xr3:uid="{4EE76F70-33CC-1548-8BEE-8668A3741F32}" name="PAAD" dataDxfId="53"/>
    <tableColumn id="22" xr3:uid="{0BD36B7B-B939-9940-A64B-89632EBEB057}" name="PCPG" dataDxfId="52"/>
    <tableColumn id="23" xr3:uid="{8D5B59DB-4B0D-424F-80CF-0818168CFD95}" name="PRAD" dataDxfId="51"/>
    <tableColumn id="24" xr3:uid="{AE4F4FD1-D2DF-1F49-8032-9E8B23E13B96}" name="READ" dataDxfId="50"/>
    <tableColumn id="25" xr3:uid="{93A732DB-504C-C44E-92F5-32A5A4DFBF27}" name="SARC" dataDxfId="49"/>
    <tableColumn id="26" xr3:uid="{6FAC542F-292C-494E-8D01-3FF1C0A93A4F}" name="SKCM" dataDxfId="48"/>
    <tableColumn id="27" xr3:uid="{06BD3E5E-ABED-A043-8B2C-24D4ECE5AA49}" name="STAD" dataDxfId="47"/>
    <tableColumn id="28" xr3:uid="{0CC432CE-9065-1F40-B95E-B5BE0F1E27AC}" name="TGCT" dataDxfId="46"/>
    <tableColumn id="29" xr3:uid="{5BB7D332-BD61-994B-94C7-DBB4D189A0B5}" name="THCA" dataDxfId="45"/>
    <tableColumn id="30" xr3:uid="{C8CFB9BA-DCD4-764E-8CA0-0394FC3D8B0D}" name="THYM" dataDxfId="44"/>
    <tableColumn id="31" xr3:uid="{6256BCFE-124D-A042-87EA-C43AD1D0E4D8}" name="UCEC" dataDxfId="43"/>
    <tableColumn id="32" xr3:uid="{C4B901A4-F136-4848-AA59-764BD1A9702F}" name="UCS" dataDxfId="42"/>
    <tableColumn id="33" xr3:uid="{14101DD7-BCA5-5648-BA7D-1C15A24B2BF2}" name="UVM" dataDxfId="41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ACB55B9-0F1C-5844-8648-F5BFE0A7D658}" name="Table3711" displayName="Table3711" ref="A5:AG34" totalsRowShown="0" headerRowDxfId="40" headerRowBorderDxfId="39">
  <autoFilter ref="A5:AG34" xr:uid="{FACB55B9-0F1C-5844-8648-F5BFE0A7D658}"/>
  <tableColumns count="33">
    <tableColumn id="1" xr3:uid="{0D44C974-BF1B-A64D-AE80-7DC42AD2363D}" name="Gene" dataDxfId="38"/>
    <tableColumn id="2" xr3:uid="{5F7C90A7-DF6E-6847-A246-DB903F88B669}" name="ACC " dataDxfId="37"/>
    <tableColumn id="3" xr3:uid="{99F2DE66-4399-AA40-AE3A-414187A37588}" name="BLCA" dataDxfId="36"/>
    <tableColumn id="4" xr3:uid="{C90F1A78-BA2D-434F-85FB-FA21EB23E149}" name="BRCA" dataDxfId="35"/>
    <tableColumn id="5" xr3:uid="{1A450A1D-0563-8F4D-890C-5D781F3CE681}" name="CESC" dataDxfId="34"/>
    <tableColumn id="6" xr3:uid="{698F1967-AB4E-2E44-B998-542B8C96A530}" name="CHOL" dataDxfId="33"/>
    <tableColumn id="7" xr3:uid="{D2D79AA1-1AAA-AF4A-A596-DF3F07A83E5F}" name="COAD" dataDxfId="32"/>
    <tableColumn id="8" xr3:uid="{8F6FE505-946D-8149-A7FD-6405FCB0E87B}" name="DLBC" dataDxfId="31"/>
    <tableColumn id="9" xr3:uid="{D06DFBE4-705C-0146-8E4D-FC780F8BF82C}" name="ESCA" dataDxfId="30"/>
    <tableColumn id="10" xr3:uid="{92A9C3A8-20D0-624C-9B35-1F36317B6A02}" name="GBM" dataDxfId="29"/>
    <tableColumn id="11" xr3:uid="{EE1C490D-03C6-9540-BEC3-B0AD84B349BE}" name="HNSC" dataDxfId="28"/>
    <tableColumn id="12" xr3:uid="{C379D4F9-6C27-474D-86C0-AE55F692AD0C}" name="KICH" dataDxfId="27"/>
    <tableColumn id="13" xr3:uid="{104FBF44-EDB9-1E46-BAA3-C459A947E47E}" name="KIRC" dataDxfId="26"/>
    <tableColumn id="14" xr3:uid="{2C271A65-067F-7F41-8376-7442D2C9D2E3}" name="KIRP" dataDxfId="25"/>
    <tableColumn id="15" xr3:uid="{280F5CF3-1B2A-4449-AEC3-0E46148F818E}" name="LGG" dataDxfId="24"/>
    <tableColumn id="16" xr3:uid="{4AA80F13-3E95-5946-9759-5D950C2451B8}" name="LIHC" dataDxfId="23"/>
    <tableColumn id="17" xr3:uid="{B83F5585-D9E9-134C-A5B6-D8B9F4FA25C3}" name="LUAD" dataDxfId="22"/>
    <tableColumn id="18" xr3:uid="{C93E80B6-BBE8-6E48-AACE-9F400E950CD4}" name="LUSC" dataDxfId="21"/>
    <tableColumn id="19" xr3:uid="{A1CC2B2C-E876-3641-97DD-C8EF299A7647}" name="MESO" dataDxfId="20"/>
    <tableColumn id="20" xr3:uid="{BA51CCD4-FFE2-6D43-8CBB-2A09E1A888BA}" name="OV" dataDxfId="19"/>
    <tableColumn id="21" xr3:uid="{59DFC433-AA76-6B48-9037-93B37710C08D}" name="PAAD" dataDxfId="18"/>
    <tableColumn id="22" xr3:uid="{EBBE4DDF-008F-D04A-A56F-44EAD302C3CE}" name="PCPG" dataDxfId="17"/>
    <tableColumn id="23" xr3:uid="{8BA01CA1-F6F8-744A-9E57-1243C89E77B1}" name="PRAD" dataDxfId="16"/>
    <tableColumn id="24" xr3:uid="{12A619D3-F22F-A14F-A579-25F9C4009F97}" name="READ" dataDxfId="15"/>
    <tableColumn id="25" xr3:uid="{9E6D70E6-44E2-564E-9780-9FCDBA97AB7D}" name="SARC" dataDxfId="14"/>
    <tableColumn id="26" xr3:uid="{1D44FCBB-6C9D-944C-8BE6-859F373A2289}" name="SKCM" dataDxfId="13"/>
    <tableColumn id="27" xr3:uid="{DBE3350E-F584-284C-B62D-66C958E76147}" name="STAD" dataDxfId="12"/>
    <tableColumn id="28" xr3:uid="{D74FE218-CED6-3D45-9CAC-5E267AD3DBE0}" name="TGCT" dataDxfId="11"/>
    <tableColumn id="29" xr3:uid="{D37F8C93-EB69-1E4E-AE5C-694DD702B207}" name="THCA" dataDxfId="10"/>
    <tableColumn id="30" xr3:uid="{54CEDFD7-25D7-6E49-B74F-AD832C99C430}" name="THYM" dataDxfId="9"/>
    <tableColumn id="31" xr3:uid="{83A250BF-2F2E-E840-89CD-B335BFE6DC31}" name="UCEC" dataDxfId="8"/>
    <tableColumn id="32" xr3:uid="{22981D79-2B6D-574B-8966-CB52EBC16388}" name="UCS" dataDxfId="7"/>
    <tableColumn id="33" xr3:uid="{48109891-721E-3440-BD90-7C44E8320874}" name="UVM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E9556-5FD6-1C4C-83B4-1DF9633BE0CD}">
  <dimension ref="A1:AN81"/>
  <sheetViews>
    <sheetView tabSelected="1" zoomScaleNormal="100" workbookViewId="0"/>
  </sheetViews>
  <sheetFormatPr defaultColWidth="11" defaultRowHeight="15.75" x14ac:dyDescent="0.25"/>
  <cols>
    <col min="1" max="1" width="64.875" customWidth="1"/>
    <col min="2" max="2" width="34.625" customWidth="1"/>
    <col min="3" max="4" width="27.625" customWidth="1"/>
    <col min="5" max="5" width="27" customWidth="1"/>
    <col min="7" max="7" width="31.5" customWidth="1"/>
    <col min="8" max="8" width="5.375" bestFit="1" customWidth="1"/>
    <col min="9" max="9" width="6.375" bestFit="1" customWidth="1"/>
    <col min="10" max="10" width="5.875" bestFit="1" customWidth="1"/>
    <col min="11" max="11" width="5.375" bestFit="1" customWidth="1"/>
    <col min="12" max="14" width="6.375" bestFit="1" customWidth="1"/>
    <col min="15" max="16" width="5.5" bestFit="1" customWidth="1"/>
    <col min="17" max="17" width="6" bestFit="1" customWidth="1"/>
    <col min="18" max="18" width="5.375" bestFit="1" customWidth="1"/>
    <col min="19" max="19" width="6.375" bestFit="1" customWidth="1"/>
    <col min="20" max="20" width="6.125" customWidth="1"/>
    <col min="21" max="23" width="5.375" bestFit="1" customWidth="1"/>
    <col min="24" max="24" width="6" bestFit="1" customWidth="1"/>
    <col min="25" max="25" width="5.5" bestFit="1" customWidth="1"/>
    <col min="26" max="26" width="6.375" bestFit="1" customWidth="1"/>
    <col min="27" max="27" width="5.375" bestFit="1" customWidth="1"/>
    <col min="28" max="28" width="6" bestFit="1" customWidth="1"/>
    <col min="29" max="29" width="5.625" bestFit="1" customWidth="1"/>
    <col min="30" max="31" width="6" bestFit="1" customWidth="1"/>
    <col min="32" max="33" width="6.375" bestFit="1" customWidth="1"/>
    <col min="34" max="34" width="5.875" bestFit="1" customWidth="1"/>
    <col min="35" max="35" width="5.625" bestFit="1" customWidth="1"/>
    <col min="36" max="36" width="5.875" bestFit="1" customWidth="1"/>
    <col min="37" max="38" width="6.375" bestFit="1" customWidth="1"/>
    <col min="39" max="40" width="5.375" bestFit="1" customWidth="1"/>
  </cols>
  <sheetData>
    <row r="1" spans="1:39" s="1" customFormat="1" ht="18.75" x14ac:dyDescent="0.3">
      <c r="A1" s="8" t="s">
        <v>0</v>
      </c>
    </row>
    <row r="2" spans="1:39" x14ac:dyDescent="0.25">
      <c r="A2" t="s">
        <v>1</v>
      </c>
    </row>
    <row r="4" spans="1:39" x14ac:dyDescent="0.25">
      <c r="A4" s="11" t="s">
        <v>2</v>
      </c>
      <c r="B4" s="12" t="s">
        <v>3</v>
      </c>
      <c r="C4" s="1"/>
    </row>
    <row r="5" spans="1:39" x14ac:dyDescent="0.25">
      <c r="A5" t="s">
        <v>4</v>
      </c>
      <c r="B5" s="9">
        <v>11069</v>
      </c>
    </row>
    <row r="6" spans="1:39" x14ac:dyDescent="0.25">
      <c r="A6" t="s">
        <v>5</v>
      </c>
      <c r="B6" s="9">
        <v>11067</v>
      </c>
    </row>
    <row r="7" spans="1:39" x14ac:dyDescent="0.25">
      <c r="A7" t="s">
        <v>6</v>
      </c>
      <c r="B7" s="9">
        <v>9102</v>
      </c>
    </row>
    <row r="8" spans="1:39" x14ac:dyDescent="0.25">
      <c r="A8" t="s">
        <v>7</v>
      </c>
      <c r="B8" s="9">
        <v>8788</v>
      </c>
    </row>
    <row r="9" spans="1:39" x14ac:dyDescent="0.25">
      <c r="A9" t="s">
        <v>8</v>
      </c>
      <c r="B9" s="9">
        <v>2246</v>
      </c>
    </row>
    <row r="10" spans="1:39" x14ac:dyDescent="0.25">
      <c r="A10" t="s">
        <v>9</v>
      </c>
      <c r="B10" s="9">
        <v>2245</v>
      </c>
    </row>
    <row r="11" spans="1:39" x14ac:dyDescent="0.25">
      <c r="A11" t="s">
        <v>10</v>
      </c>
      <c r="B11" s="9">
        <v>6542</v>
      </c>
    </row>
    <row r="12" spans="1:39" x14ac:dyDescent="0.25">
      <c r="A12" s="13" t="s">
        <v>11</v>
      </c>
      <c r="B12" s="16">
        <v>6522</v>
      </c>
    </row>
    <row r="14" spans="1:39" x14ac:dyDescent="0.25">
      <c r="A14" s="1"/>
      <c r="G14" s="1"/>
    </row>
    <row r="15" spans="1:39" x14ac:dyDescent="0.25">
      <c r="A15" s="1"/>
      <c r="B15" s="1"/>
      <c r="C15" s="1"/>
      <c r="D15" s="1"/>
      <c r="E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x14ac:dyDescent="0.25">
      <c r="A16" s="2"/>
      <c r="E16" s="3"/>
      <c r="G16" s="1"/>
    </row>
    <row r="17" spans="1:7" x14ac:dyDescent="0.25">
      <c r="A17" s="2"/>
      <c r="E17" s="3"/>
      <c r="G17" s="1"/>
    </row>
    <row r="18" spans="1:7" x14ac:dyDescent="0.25">
      <c r="A18" s="2"/>
      <c r="E18" s="3"/>
      <c r="G18" s="1"/>
    </row>
    <row r="19" spans="1:7" x14ac:dyDescent="0.25">
      <c r="A19" s="2"/>
      <c r="E19" s="3"/>
      <c r="G19" s="1"/>
    </row>
    <row r="20" spans="1:7" x14ac:dyDescent="0.25">
      <c r="A20" s="2"/>
      <c r="E20" s="3"/>
      <c r="G20" s="1"/>
    </row>
    <row r="21" spans="1:7" x14ac:dyDescent="0.25">
      <c r="A21" s="2"/>
      <c r="E21" s="3"/>
      <c r="G21" s="1"/>
    </row>
    <row r="22" spans="1:7" x14ac:dyDescent="0.25">
      <c r="A22" s="2"/>
      <c r="E22" s="3"/>
      <c r="G22" s="1"/>
    </row>
    <row r="23" spans="1:7" x14ac:dyDescent="0.25">
      <c r="A23" s="2"/>
      <c r="E23" s="3"/>
      <c r="G23" s="1"/>
    </row>
    <row r="24" spans="1:7" x14ac:dyDescent="0.25">
      <c r="A24" s="2"/>
      <c r="E24" s="3"/>
      <c r="G24" s="1"/>
    </row>
    <row r="25" spans="1:7" x14ac:dyDescent="0.25">
      <c r="A25" s="2"/>
      <c r="E25" s="3"/>
      <c r="G25" s="1"/>
    </row>
    <row r="26" spans="1:7" x14ac:dyDescent="0.25">
      <c r="A26" s="2"/>
      <c r="E26" s="3"/>
      <c r="G26" s="1"/>
    </row>
    <row r="27" spans="1:7" x14ac:dyDescent="0.25">
      <c r="A27" s="2"/>
      <c r="E27" s="3"/>
      <c r="G27" s="1"/>
    </row>
    <row r="28" spans="1:7" x14ac:dyDescent="0.25">
      <c r="A28" s="2"/>
      <c r="E28" s="3"/>
      <c r="G28" s="1"/>
    </row>
    <row r="29" spans="1:7" x14ac:dyDescent="0.25">
      <c r="A29" s="2"/>
      <c r="G29" s="1"/>
    </row>
    <row r="30" spans="1:7" x14ac:dyDescent="0.25">
      <c r="A30" s="2"/>
      <c r="E30" s="3"/>
      <c r="G30" s="1"/>
    </row>
    <row r="31" spans="1:7" x14ac:dyDescent="0.25">
      <c r="A31" s="2"/>
      <c r="E31" s="3"/>
      <c r="G31" s="1"/>
    </row>
    <row r="32" spans="1:7" x14ac:dyDescent="0.25">
      <c r="A32" s="2"/>
      <c r="E32" s="3"/>
      <c r="G32" s="1"/>
    </row>
    <row r="33" spans="1:39" x14ac:dyDescent="0.25">
      <c r="A33" s="2"/>
      <c r="E33" s="3"/>
      <c r="G33" s="1"/>
    </row>
    <row r="34" spans="1:39" x14ac:dyDescent="0.25">
      <c r="A34" s="2"/>
      <c r="E34" s="3"/>
      <c r="G34" s="1"/>
    </row>
    <row r="35" spans="1:39" x14ac:dyDescent="0.25">
      <c r="A35" s="2"/>
      <c r="E35" s="3"/>
      <c r="G35" s="1"/>
    </row>
    <row r="36" spans="1:39" x14ac:dyDescent="0.25">
      <c r="A36" s="2"/>
      <c r="E36" s="3"/>
      <c r="G36" s="1"/>
    </row>
    <row r="37" spans="1:39" x14ac:dyDescent="0.25">
      <c r="A37" s="2"/>
      <c r="E37" s="3"/>
      <c r="G37" s="1"/>
    </row>
    <row r="38" spans="1:39" x14ac:dyDescent="0.25">
      <c r="A38" s="2"/>
      <c r="E38" s="3"/>
      <c r="G38" s="1"/>
    </row>
    <row r="39" spans="1:39" x14ac:dyDescent="0.25">
      <c r="A39" s="2"/>
      <c r="E39" s="3"/>
      <c r="G39" s="1"/>
    </row>
    <row r="40" spans="1:39" x14ac:dyDescent="0.25">
      <c r="A40" s="2"/>
      <c r="E40" s="3"/>
      <c r="G40" s="1"/>
    </row>
    <row r="41" spans="1:39" x14ac:dyDescent="0.25">
      <c r="A41" s="2"/>
      <c r="E41" s="3"/>
      <c r="G41" s="1"/>
    </row>
    <row r="42" spans="1:39" x14ac:dyDescent="0.25">
      <c r="A42" s="2"/>
      <c r="E42" s="3"/>
      <c r="G42" s="1"/>
    </row>
    <row r="43" spans="1:39" x14ac:dyDescent="0.25">
      <c r="A43" s="2"/>
      <c r="E43" s="3"/>
      <c r="G43" s="1"/>
    </row>
    <row r="44" spans="1:39" x14ac:dyDescent="0.25">
      <c r="A44" s="2"/>
      <c r="E44" s="3"/>
      <c r="G44" s="1"/>
    </row>
    <row r="45" spans="1:39" x14ac:dyDescent="0.25">
      <c r="A45" s="2"/>
      <c r="E45" s="3"/>
    </row>
    <row r="46" spans="1:39" x14ac:dyDescent="0.25">
      <c r="A46" s="2"/>
      <c r="E46" s="3"/>
    </row>
    <row r="47" spans="1:39" x14ac:dyDescent="0.25">
      <c r="A47" s="2"/>
      <c r="E47" s="3"/>
      <c r="G47" s="1"/>
    </row>
    <row r="48" spans="1:39" x14ac:dyDescent="0.25">
      <c r="A48" s="2"/>
      <c r="E48" s="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40" x14ac:dyDescent="0.25">
      <c r="A49" s="2"/>
      <c r="E49" s="3"/>
      <c r="G49" s="1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1"/>
    </row>
    <row r="50" spans="1:40" s="1" customFormat="1" x14ac:dyDescent="0.25">
      <c r="B50"/>
      <c r="C50"/>
      <c r="D50"/>
      <c r="E50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/>
    </row>
    <row r="51" spans="1:40" x14ac:dyDescent="0.25">
      <c r="A51" s="4"/>
      <c r="B51" s="1"/>
      <c r="C51" s="1"/>
      <c r="D51" s="1"/>
      <c r="E51" s="1"/>
      <c r="G51" s="1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</row>
    <row r="52" spans="1:40" x14ac:dyDescent="0.25">
      <c r="A52" s="2"/>
      <c r="C52" s="3"/>
      <c r="D52" s="3"/>
      <c r="G52" s="1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</row>
    <row r="53" spans="1:40" x14ac:dyDescent="0.25">
      <c r="A53" s="2"/>
      <c r="C53" s="3"/>
      <c r="D53" s="3"/>
      <c r="G53" s="1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</row>
    <row r="54" spans="1:40" x14ac:dyDescent="0.25">
      <c r="A54" s="2"/>
      <c r="C54" s="3"/>
      <c r="D54" s="3"/>
      <c r="G54" s="1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</row>
    <row r="55" spans="1:40" x14ac:dyDescent="0.25">
      <c r="A55" s="2"/>
      <c r="C55" s="3"/>
      <c r="D55" s="3"/>
      <c r="G55" s="1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</row>
    <row r="56" spans="1:40" x14ac:dyDescent="0.25">
      <c r="A56" s="2"/>
      <c r="C56" s="3"/>
      <c r="D56" s="3"/>
      <c r="G56" s="1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</row>
    <row r="57" spans="1:40" x14ac:dyDescent="0.25">
      <c r="A57" s="2"/>
      <c r="C57" s="3"/>
      <c r="D57" s="3"/>
      <c r="G57" s="1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</row>
    <row r="58" spans="1:40" x14ac:dyDescent="0.25">
      <c r="A58" s="2"/>
      <c r="C58" s="3"/>
      <c r="D58" s="3"/>
      <c r="G58" s="1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</row>
    <row r="59" spans="1:40" x14ac:dyDescent="0.25">
      <c r="A59" s="2"/>
      <c r="C59" s="3"/>
      <c r="D59" s="3"/>
      <c r="G59" s="1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</row>
    <row r="60" spans="1:40" x14ac:dyDescent="0.25">
      <c r="A60" s="2"/>
      <c r="C60" s="3"/>
      <c r="D60" s="3"/>
      <c r="G60" s="1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</row>
    <row r="61" spans="1:40" x14ac:dyDescent="0.25">
      <c r="A61" s="2"/>
      <c r="C61" s="3"/>
      <c r="D61" s="3"/>
      <c r="G61" s="1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</row>
    <row r="62" spans="1:40" x14ac:dyDescent="0.25">
      <c r="A62" s="2"/>
      <c r="C62" s="3"/>
      <c r="D62" s="3"/>
      <c r="G62" s="1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</row>
    <row r="63" spans="1:40" x14ac:dyDescent="0.25">
      <c r="A63" s="2"/>
      <c r="C63" s="3"/>
      <c r="D63" s="3"/>
      <c r="G63" s="1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</row>
    <row r="64" spans="1:40" x14ac:dyDescent="0.25">
      <c r="A64" s="2"/>
      <c r="C64" s="3"/>
      <c r="D64" s="3"/>
      <c r="G64" s="1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</row>
    <row r="65" spans="1:39" x14ac:dyDescent="0.25">
      <c r="A65" s="2"/>
      <c r="C65" s="3"/>
      <c r="D65" s="3"/>
      <c r="G65" s="1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</row>
    <row r="66" spans="1:39" x14ac:dyDescent="0.25">
      <c r="A66" s="2"/>
      <c r="C66" s="3"/>
      <c r="D66" s="3"/>
      <c r="G66" s="1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</row>
    <row r="67" spans="1:39" x14ac:dyDescent="0.25">
      <c r="A67" s="2"/>
      <c r="C67" s="3"/>
      <c r="D67" s="3"/>
      <c r="G67" s="1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</row>
    <row r="68" spans="1:39" x14ac:dyDescent="0.25">
      <c r="A68" s="2"/>
      <c r="C68" s="3"/>
      <c r="D68" s="3"/>
      <c r="G68" s="1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</row>
    <row r="69" spans="1:39" x14ac:dyDescent="0.25">
      <c r="A69" s="2"/>
      <c r="C69" s="3"/>
      <c r="D69" s="3"/>
      <c r="G69" s="1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</row>
    <row r="70" spans="1:39" x14ac:dyDescent="0.25">
      <c r="A70" s="2"/>
      <c r="C70" s="3"/>
      <c r="D70" s="3"/>
      <c r="G70" s="1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</row>
    <row r="71" spans="1:39" x14ac:dyDescent="0.25">
      <c r="A71" s="2"/>
      <c r="C71" s="3"/>
      <c r="D71" s="3"/>
      <c r="G71" s="1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</row>
    <row r="72" spans="1:39" x14ac:dyDescent="0.25">
      <c r="A72" s="2"/>
      <c r="C72" s="3"/>
      <c r="D72" s="3"/>
      <c r="G72" s="1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</row>
    <row r="73" spans="1:39" x14ac:dyDescent="0.25">
      <c r="A73" s="2"/>
      <c r="C73" s="3"/>
      <c r="D73" s="3"/>
      <c r="G73" s="1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</row>
    <row r="74" spans="1:39" x14ac:dyDescent="0.25">
      <c r="A74" s="2"/>
      <c r="C74" s="3"/>
      <c r="D74" s="3"/>
      <c r="G74" s="1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</row>
    <row r="75" spans="1:39" x14ac:dyDescent="0.25">
      <c r="A75" s="2"/>
      <c r="C75" s="3"/>
      <c r="D75" s="3"/>
      <c r="G75" s="1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</row>
    <row r="76" spans="1:39" x14ac:dyDescent="0.25">
      <c r="A76" s="2"/>
      <c r="C76" s="3"/>
      <c r="D76" s="3"/>
      <c r="G76" s="1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</row>
    <row r="77" spans="1:39" x14ac:dyDescent="0.25">
      <c r="A77" s="2"/>
      <c r="C77" s="3"/>
      <c r="D77" s="3"/>
      <c r="G77" s="1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</row>
    <row r="78" spans="1:39" x14ac:dyDescent="0.25">
      <c r="A78" s="2"/>
      <c r="C78" s="3"/>
      <c r="D78" s="3"/>
      <c r="G78" s="1"/>
    </row>
    <row r="79" spans="1:39" x14ac:dyDescent="0.25">
      <c r="A79" s="2"/>
      <c r="C79" s="3"/>
      <c r="D79" s="3"/>
    </row>
    <row r="80" spans="1:39" x14ac:dyDescent="0.25">
      <c r="A80" s="2"/>
      <c r="C80" s="3"/>
      <c r="D80" s="3"/>
    </row>
    <row r="81" spans="1:1" x14ac:dyDescent="0.25">
      <c r="A81" s="1"/>
    </row>
  </sheetData>
  <sortState xmlns:xlrd2="http://schemas.microsoft.com/office/spreadsheetml/2017/richdata2" columnSort="1" ref="H15:AM44">
    <sortCondition ref="H15:AM15"/>
  </sortState>
  <phoneticPr fontId="4" type="noConversion"/>
  <conditionalFormatting sqref="H49:AM77">
    <cfRule type="cellIs" dxfId="5" priority="3" operator="greaterThan">
      <formula>10</formula>
    </cfRule>
    <cfRule type="cellIs" dxfId="4" priority="5" operator="greaterThan">
      <formula>10</formula>
    </cfRule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4764C-CF44-F042-8912-A3402F0C36D9}">
  <dimension ref="A1:F39"/>
  <sheetViews>
    <sheetView zoomScaleNormal="100" workbookViewId="0">
      <selection activeCell="C5" sqref="C5"/>
    </sheetView>
  </sheetViews>
  <sheetFormatPr defaultColWidth="11" defaultRowHeight="15.75" x14ac:dyDescent="0.25"/>
  <cols>
    <col min="1" max="1" width="14" customWidth="1"/>
    <col min="2" max="2" width="29.625" bestFit="1" customWidth="1"/>
    <col min="3" max="3" width="33.125" bestFit="1" customWidth="1"/>
    <col min="4" max="4" width="26.375" bestFit="1" customWidth="1"/>
    <col min="5" max="5" width="35" bestFit="1" customWidth="1"/>
    <col min="6" max="6" width="39.125" bestFit="1" customWidth="1"/>
  </cols>
  <sheetData>
    <row r="1" spans="1:6" s="1" customFormat="1" ht="18.75" x14ac:dyDescent="0.3">
      <c r="A1" s="8" t="s">
        <v>0</v>
      </c>
    </row>
    <row r="2" spans="1:6" s="1" customFormat="1" x14ac:dyDescent="0.25">
      <c r="A2" t="s">
        <v>12</v>
      </c>
    </row>
    <row r="4" spans="1:6" x14ac:dyDescent="0.25">
      <c r="A4" s="11" t="s">
        <v>13</v>
      </c>
      <c r="B4" s="12" t="s">
        <v>14</v>
      </c>
      <c r="C4" s="12" t="s">
        <v>105</v>
      </c>
      <c r="D4" s="12" t="s">
        <v>15</v>
      </c>
      <c r="E4" s="12" t="s">
        <v>16</v>
      </c>
      <c r="F4" s="12" t="s">
        <v>17</v>
      </c>
    </row>
    <row r="5" spans="1:6" x14ac:dyDescent="0.25">
      <c r="A5" s="2" t="s">
        <v>18</v>
      </c>
      <c r="B5" s="9">
        <v>6</v>
      </c>
      <c r="C5" s="9">
        <v>73</v>
      </c>
      <c r="D5" s="9">
        <f>SUM(Table22[[#This Row],[Number of mutated samples]:[Number of non-mutated samples]])</f>
        <v>79</v>
      </c>
      <c r="E5" s="14">
        <f t="shared" ref="E5:E17" si="0">(B5/(B5+C5))*100</f>
        <v>7.59493670886076</v>
      </c>
      <c r="F5" s="14">
        <f t="shared" ref="F5:F17" si="1">(C5/(B5+C5))*100</f>
        <v>92.405063291139243</v>
      </c>
    </row>
    <row r="6" spans="1:6" x14ac:dyDescent="0.25">
      <c r="A6" s="2" t="s">
        <v>19</v>
      </c>
      <c r="B6" s="9">
        <v>222</v>
      </c>
      <c r="C6" s="9">
        <v>184</v>
      </c>
      <c r="D6" s="9">
        <f>SUM(Table22[[#This Row],[Number of mutated samples]:[Number of non-mutated samples]])</f>
        <v>406</v>
      </c>
      <c r="E6" s="14">
        <f t="shared" si="0"/>
        <v>54.679802955665025</v>
      </c>
      <c r="F6" s="14">
        <f t="shared" si="1"/>
        <v>45.320197044334975</v>
      </c>
    </row>
    <row r="7" spans="1:6" x14ac:dyDescent="0.25">
      <c r="A7" s="2" t="s">
        <v>20</v>
      </c>
      <c r="B7" s="9">
        <v>107</v>
      </c>
      <c r="C7" s="9">
        <v>682</v>
      </c>
      <c r="D7" s="9">
        <f>SUM(Table22[[#This Row],[Number of mutated samples]:[Number of non-mutated samples]])</f>
        <v>789</v>
      </c>
      <c r="E7" s="14">
        <f t="shared" si="0"/>
        <v>13.561470215462613</v>
      </c>
      <c r="F7" s="14">
        <f t="shared" si="1"/>
        <v>86.438529784537394</v>
      </c>
    </row>
    <row r="8" spans="1:6" x14ac:dyDescent="0.25">
      <c r="A8" s="2" t="s">
        <v>21</v>
      </c>
      <c r="B8" s="9">
        <v>77</v>
      </c>
      <c r="C8" s="9">
        <v>209</v>
      </c>
      <c r="D8" s="9">
        <f>SUM(Table22[[#This Row],[Number of mutated samples]:[Number of non-mutated samples]])</f>
        <v>286</v>
      </c>
      <c r="E8" s="14">
        <f t="shared" si="0"/>
        <v>26.923076923076923</v>
      </c>
      <c r="F8" s="14">
        <f t="shared" si="1"/>
        <v>73.076923076923066</v>
      </c>
    </row>
    <row r="9" spans="1:6" x14ac:dyDescent="0.25">
      <c r="A9" s="2" t="s">
        <v>22</v>
      </c>
      <c r="B9" s="9">
        <v>16</v>
      </c>
      <c r="C9" s="9">
        <v>20</v>
      </c>
      <c r="D9" s="9">
        <f>SUM(Table22[[#This Row],[Number of mutated samples]:[Number of non-mutated samples]])</f>
        <v>36</v>
      </c>
      <c r="E9" s="14">
        <f t="shared" si="0"/>
        <v>44.444444444444443</v>
      </c>
      <c r="F9" s="14">
        <f t="shared" si="1"/>
        <v>55.555555555555557</v>
      </c>
    </row>
    <row r="10" spans="1:6" x14ac:dyDescent="0.25">
      <c r="A10" s="2" t="s">
        <v>23</v>
      </c>
      <c r="B10" s="9">
        <v>114</v>
      </c>
      <c r="C10" s="9">
        <v>173</v>
      </c>
      <c r="D10" s="9">
        <f>SUM(Table22[[#This Row],[Number of mutated samples]:[Number of non-mutated samples]])</f>
        <v>287</v>
      </c>
      <c r="E10" s="14">
        <f t="shared" si="0"/>
        <v>39.721254355400696</v>
      </c>
      <c r="F10" s="14">
        <f t="shared" si="1"/>
        <v>60.278745644599304</v>
      </c>
    </row>
    <row r="11" spans="1:6" x14ac:dyDescent="0.25">
      <c r="A11" s="2" t="s">
        <v>24</v>
      </c>
      <c r="B11" s="9">
        <v>15</v>
      </c>
      <c r="C11" s="9">
        <v>22</v>
      </c>
      <c r="D11" s="9">
        <f>SUM(Table22[[#This Row],[Number of mutated samples]:[Number of non-mutated samples]])</f>
        <v>37</v>
      </c>
      <c r="E11" s="14">
        <f t="shared" si="0"/>
        <v>40.54054054054054</v>
      </c>
      <c r="F11" s="14">
        <f t="shared" si="1"/>
        <v>59.45945945945946</v>
      </c>
    </row>
    <row r="12" spans="1:6" x14ac:dyDescent="0.25">
      <c r="A12" s="2" t="s">
        <v>25</v>
      </c>
      <c r="B12" s="9">
        <v>47</v>
      </c>
      <c r="C12" s="9">
        <v>136</v>
      </c>
      <c r="D12" s="9">
        <f>SUM(Table22[[#This Row],[Number of mutated samples]:[Number of non-mutated samples]])</f>
        <v>183</v>
      </c>
      <c r="E12" s="14">
        <f t="shared" si="0"/>
        <v>25.683060109289617</v>
      </c>
      <c r="F12" s="14">
        <f t="shared" si="1"/>
        <v>74.316939890710387</v>
      </c>
    </row>
    <row r="13" spans="1:6" x14ac:dyDescent="0.25">
      <c r="A13" s="2" t="s">
        <v>26</v>
      </c>
      <c r="B13" s="9">
        <v>8</v>
      </c>
      <c r="C13" s="9">
        <v>142</v>
      </c>
      <c r="D13" s="9">
        <f>SUM(Table22[[#This Row],[Number of mutated samples]:[Number of non-mutated samples]])</f>
        <v>150</v>
      </c>
      <c r="E13" s="14">
        <f t="shared" si="0"/>
        <v>5.3333333333333339</v>
      </c>
      <c r="F13" s="14">
        <f t="shared" si="1"/>
        <v>94.666666666666671</v>
      </c>
    </row>
    <row r="14" spans="1:6" x14ac:dyDescent="0.25">
      <c r="A14" s="2" t="s">
        <v>27</v>
      </c>
      <c r="B14" s="9">
        <v>112</v>
      </c>
      <c r="C14" s="9">
        <v>387</v>
      </c>
      <c r="D14" s="9">
        <f>SUM(Table22[[#This Row],[Number of mutated samples]:[Number of non-mutated samples]])</f>
        <v>499</v>
      </c>
      <c r="E14" s="14">
        <f t="shared" si="0"/>
        <v>22.444889779559119</v>
      </c>
      <c r="F14" s="14">
        <f t="shared" si="1"/>
        <v>77.555110220440881</v>
      </c>
    </row>
    <row r="15" spans="1:6" x14ac:dyDescent="0.25">
      <c r="A15" s="2" t="s">
        <v>28</v>
      </c>
      <c r="B15" s="9">
        <v>3</v>
      </c>
      <c r="C15" s="9">
        <v>63</v>
      </c>
      <c r="D15" s="9">
        <f>SUM(Table22[[#This Row],[Number of mutated samples]:[Number of non-mutated samples]])</f>
        <v>66</v>
      </c>
      <c r="E15" s="14">
        <f t="shared" si="0"/>
        <v>4.5454545454545459</v>
      </c>
      <c r="F15" s="14">
        <f t="shared" si="1"/>
        <v>95.454545454545453</v>
      </c>
    </row>
    <row r="16" spans="1:6" x14ac:dyDescent="0.25">
      <c r="A16" s="2" t="s">
        <v>29</v>
      </c>
      <c r="B16" s="9">
        <v>176</v>
      </c>
      <c r="C16" s="9">
        <v>190</v>
      </c>
      <c r="D16" s="9">
        <f>SUM(Table22[[#This Row],[Number of mutated samples]:[Number of non-mutated samples]])</f>
        <v>366</v>
      </c>
      <c r="E16" s="14">
        <f t="shared" si="0"/>
        <v>48.087431693989068</v>
      </c>
      <c r="F16" s="14">
        <f t="shared" si="1"/>
        <v>51.912568306010932</v>
      </c>
    </row>
    <row r="17" spans="1:6" x14ac:dyDescent="0.25">
      <c r="A17" s="2" t="s">
        <v>30</v>
      </c>
      <c r="B17" s="9">
        <v>66</v>
      </c>
      <c r="C17" s="9">
        <v>214</v>
      </c>
      <c r="D17" s="9">
        <f>SUM(Table22[[#This Row],[Number of mutated samples]:[Number of non-mutated samples]])</f>
        <v>280</v>
      </c>
      <c r="E17" s="14">
        <f t="shared" si="0"/>
        <v>23.571428571428569</v>
      </c>
      <c r="F17" s="14">
        <f t="shared" si="1"/>
        <v>76.428571428571416</v>
      </c>
    </row>
    <row r="18" spans="1:6" x14ac:dyDescent="0.25">
      <c r="A18" s="2" t="s">
        <v>31</v>
      </c>
      <c r="B18" s="9" t="s">
        <v>32</v>
      </c>
      <c r="C18" s="9" t="s">
        <v>32</v>
      </c>
      <c r="D18" s="9" t="s">
        <v>32</v>
      </c>
      <c r="E18" s="9" t="s">
        <v>32</v>
      </c>
      <c r="F18" s="9" t="s">
        <v>32</v>
      </c>
    </row>
    <row r="19" spans="1:6" x14ac:dyDescent="0.25">
      <c r="A19" s="2" t="s">
        <v>33</v>
      </c>
      <c r="B19" s="9">
        <v>73</v>
      </c>
      <c r="C19" s="9">
        <v>437</v>
      </c>
      <c r="D19" s="9">
        <f>SUM(Table22[[#This Row],[Number of mutated samples]:[Number of non-mutated samples]])</f>
        <v>510</v>
      </c>
      <c r="E19" s="14">
        <f t="shared" ref="E19:E37" si="2">(B19/(B19+C19))*100</f>
        <v>14.313725490196077</v>
      </c>
      <c r="F19" s="14">
        <f t="shared" ref="F19:F37" si="3">(C19/(B19+C19))*100</f>
        <v>85.686274509803923</v>
      </c>
    </row>
    <row r="20" spans="1:6" x14ac:dyDescent="0.25">
      <c r="A20" s="2" t="s">
        <v>34</v>
      </c>
      <c r="B20" s="9">
        <v>102</v>
      </c>
      <c r="C20" s="9">
        <v>256</v>
      </c>
      <c r="D20" s="9">
        <f>SUM(Table22[[#This Row],[Number of mutated samples]:[Number of non-mutated samples]])</f>
        <v>358</v>
      </c>
      <c r="E20" s="14">
        <f t="shared" si="2"/>
        <v>28.491620111731841</v>
      </c>
      <c r="F20" s="14">
        <f t="shared" si="3"/>
        <v>71.508379888268152</v>
      </c>
    </row>
    <row r="21" spans="1:6" x14ac:dyDescent="0.25">
      <c r="A21" s="2" t="s">
        <v>35</v>
      </c>
      <c r="B21" s="9">
        <v>186</v>
      </c>
      <c r="C21" s="9">
        <v>323</v>
      </c>
      <c r="D21" s="9">
        <f>SUM(Table22[[#This Row],[Number of mutated samples]:[Number of non-mutated samples]])</f>
        <v>509</v>
      </c>
      <c r="E21" s="14">
        <f t="shared" si="2"/>
        <v>36.542239685658153</v>
      </c>
      <c r="F21" s="14">
        <f t="shared" si="3"/>
        <v>63.457760314341847</v>
      </c>
    </row>
    <row r="22" spans="1:6" x14ac:dyDescent="0.25">
      <c r="A22" s="2" t="s">
        <v>36</v>
      </c>
      <c r="B22" s="9">
        <v>156</v>
      </c>
      <c r="C22" s="9">
        <v>322</v>
      </c>
      <c r="D22" s="9">
        <f>SUM(Table22[[#This Row],[Number of mutated samples]:[Number of non-mutated samples]])</f>
        <v>478</v>
      </c>
      <c r="E22" s="14">
        <f t="shared" si="2"/>
        <v>32.635983263598327</v>
      </c>
      <c r="F22" s="14">
        <f t="shared" si="3"/>
        <v>67.36401673640168</v>
      </c>
    </row>
    <row r="23" spans="1:6" x14ac:dyDescent="0.25">
      <c r="A23" s="2" t="s">
        <v>37</v>
      </c>
      <c r="B23" s="9">
        <v>8</v>
      </c>
      <c r="C23" s="9">
        <v>73</v>
      </c>
      <c r="D23" s="9">
        <f>SUM(Table22[[#This Row],[Number of mutated samples]:[Number of non-mutated samples]])</f>
        <v>81</v>
      </c>
      <c r="E23" s="14">
        <f t="shared" si="2"/>
        <v>9.8765432098765427</v>
      </c>
      <c r="F23" s="14">
        <f t="shared" si="3"/>
        <v>90.123456790123456</v>
      </c>
    </row>
    <row r="24" spans="1:6" x14ac:dyDescent="0.25">
      <c r="A24" s="2" t="s">
        <v>38</v>
      </c>
      <c r="B24" s="9">
        <v>2</v>
      </c>
      <c r="C24" s="9">
        <v>12</v>
      </c>
      <c r="D24" s="9">
        <f>SUM(Table22[[#This Row],[Number of mutated samples]:[Number of non-mutated samples]])</f>
        <v>14</v>
      </c>
      <c r="E24" s="14">
        <f t="shared" si="2"/>
        <v>14.285714285714285</v>
      </c>
      <c r="F24" s="14">
        <f t="shared" si="3"/>
        <v>85.714285714285708</v>
      </c>
    </row>
    <row r="25" spans="1:6" x14ac:dyDescent="0.25">
      <c r="A25" s="2" t="s">
        <v>39</v>
      </c>
      <c r="B25" s="9">
        <v>14</v>
      </c>
      <c r="C25" s="9">
        <v>156</v>
      </c>
      <c r="D25" s="9">
        <f>SUM(Table22[[#This Row],[Number of mutated samples]:[Number of non-mutated samples]])</f>
        <v>170</v>
      </c>
      <c r="E25" s="14">
        <f t="shared" si="2"/>
        <v>8.235294117647058</v>
      </c>
      <c r="F25" s="14">
        <f t="shared" si="3"/>
        <v>91.764705882352942</v>
      </c>
    </row>
    <row r="26" spans="1:6" x14ac:dyDescent="0.25">
      <c r="A26" s="2" t="s">
        <v>40</v>
      </c>
      <c r="B26" s="9">
        <v>1</v>
      </c>
      <c r="C26" s="9">
        <v>178</v>
      </c>
      <c r="D26" s="9">
        <f>SUM(Table22[[#This Row],[Number of mutated samples]:[Number of non-mutated samples]])</f>
        <v>179</v>
      </c>
      <c r="E26" s="14">
        <f t="shared" si="2"/>
        <v>0.55865921787709494</v>
      </c>
      <c r="F26" s="14">
        <f t="shared" si="3"/>
        <v>99.441340782122893</v>
      </c>
    </row>
    <row r="27" spans="1:6" x14ac:dyDescent="0.25">
      <c r="A27" s="2" t="s">
        <v>41</v>
      </c>
      <c r="B27" s="9">
        <v>33</v>
      </c>
      <c r="C27" s="9">
        <v>461</v>
      </c>
      <c r="D27" s="9">
        <f>SUM(Table22[[#This Row],[Number of mutated samples]:[Number of non-mutated samples]])</f>
        <v>494</v>
      </c>
      <c r="E27" s="14">
        <f t="shared" si="2"/>
        <v>6.6801619433198383</v>
      </c>
      <c r="F27" s="14">
        <f t="shared" si="3"/>
        <v>93.319838056680155</v>
      </c>
    </row>
    <row r="28" spans="1:6" x14ac:dyDescent="0.25">
      <c r="A28" s="2" t="s">
        <v>42</v>
      </c>
      <c r="B28" s="9">
        <v>16</v>
      </c>
      <c r="C28" s="9">
        <v>73</v>
      </c>
      <c r="D28" s="9">
        <f>SUM(Table22[[#This Row],[Number of mutated samples]:[Number of non-mutated samples]])</f>
        <v>89</v>
      </c>
      <c r="E28" s="14">
        <f t="shared" si="2"/>
        <v>17.977528089887642</v>
      </c>
      <c r="F28" s="14">
        <f t="shared" si="3"/>
        <v>82.022471910112358</v>
      </c>
    </row>
    <row r="29" spans="1:6" x14ac:dyDescent="0.25">
      <c r="A29" s="2" t="s">
        <v>43</v>
      </c>
      <c r="B29" s="9">
        <v>20</v>
      </c>
      <c r="C29" s="9">
        <v>214</v>
      </c>
      <c r="D29" s="9">
        <f>SUM(Table22[[#This Row],[Number of mutated samples]:[Number of non-mutated samples]])</f>
        <v>234</v>
      </c>
      <c r="E29" s="14">
        <f t="shared" si="2"/>
        <v>8.5470085470085468</v>
      </c>
      <c r="F29" s="14">
        <f t="shared" si="3"/>
        <v>91.452991452991455</v>
      </c>
    </row>
    <row r="30" spans="1:6" x14ac:dyDescent="0.25">
      <c r="A30" s="2" t="s">
        <v>44</v>
      </c>
      <c r="B30" s="9">
        <v>201</v>
      </c>
      <c r="C30" s="9">
        <v>264</v>
      </c>
      <c r="D30" s="9">
        <f>SUM(Table22[[#This Row],[Number of mutated samples]:[Number of non-mutated samples]])</f>
        <v>465</v>
      </c>
      <c r="E30" s="14">
        <f t="shared" si="2"/>
        <v>43.225806451612904</v>
      </c>
      <c r="F30" s="14">
        <f t="shared" si="3"/>
        <v>56.774193548387096</v>
      </c>
    </row>
    <row r="31" spans="1:6" x14ac:dyDescent="0.25">
      <c r="A31" s="2" t="s">
        <v>45</v>
      </c>
      <c r="B31" s="9">
        <v>170</v>
      </c>
      <c r="C31" s="9">
        <v>242</v>
      </c>
      <c r="D31" s="9">
        <f>SUM(Table22[[#This Row],[Number of mutated samples]:[Number of non-mutated samples]])</f>
        <v>412</v>
      </c>
      <c r="E31" s="14">
        <f t="shared" si="2"/>
        <v>41.262135922330096</v>
      </c>
      <c r="F31" s="14">
        <f t="shared" si="3"/>
        <v>58.737864077669897</v>
      </c>
    </row>
    <row r="32" spans="1:6" x14ac:dyDescent="0.25">
      <c r="A32" s="2" t="s">
        <v>46</v>
      </c>
      <c r="B32" s="9">
        <v>2</v>
      </c>
      <c r="C32" s="9">
        <v>127</v>
      </c>
      <c r="D32" s="9">
        <f>SUM(Table22[[#This Row],[Number of mutated samples]:[Number of non-mutated samples]])</f>
        <v>129</v>
      </c>
      <c r="E32" s="14">
        <f t="shared" si="2"/>
        <v>1.5503875968992249</v>
      </c>
      <c r="F32" s="14">
        <f t="shared" si="3"/>
        <v>98.449612403100772</v>
      </c>
    </row>
    <row r="33" spans="1:6" x14ac:dyDescent="0.25">
      <c r="A33" s="2" t="s">
        <v>47</v>
      </c>
      <c r="B33" s="9">
        <v>15</v>
      </c>
      <c r="C33" s="9">
        <v>475</v>
      </c>
      <c r="D33" s="9">
        <f>SUM(Table22[[#This Row],[Number of mutated samples]:[Number of non-mutated samples]])</f>
        <v>490</v>
      </c>
      <c r="E33" s="14">
        <f t="shared" si="2"/>
        <v>3.0612244897959182</v>
      </c>
      <c r="F33" s="14">
        <f t="shared" si="3"/>
        <v>96.938775510204081</v>
      </c>
    </row>
    <row r="34" spans="1:6" x14ac:dyDescent="0.25">
      <c r="A34" s="2" t="s">
        <v>48</v>
      </c>
      <c r="B34" s="9">
        <v>7</v>
      </c>
      <c r="C34" s="9">
        <v>111</v>
      </c>
      <c r="D34" s="9">
        <f>SUM(Table22[[#This Row],[Number of mutated samples]:[Number of non-mutated samples]])</f>
        <v>118</v>
      </c>
      <c r="E34" s="14">
        <f t="shared" si="2"/>
        <v>5.9322033898305087</v>
      </c>
      <c r="F34" s="14">
        <f t="shared" si="3"/>
        <v>94.067796610169495</v>
      </c>
    </row>
    <row r="35" spans="1:6" x14ac:dyDescent="0.25">
      <c r="A35" s="2" t="s">
        <v>49</v>
      </c>
      <c r="B35" s="9">
        <v>255</v>
      </c>
      <c r="C35" s="9">
        <v>181</v>
      </c>
      <c r="D35" s="9">
        <f>SUM(Table22[[#This Row],[Number of mutated samples]:[Number of non-mutated samples]])</f>
        <v>436</v>
      </c>
      <c r="E35" s="14">
        <f t="shared" si="2"/>
        <v>58.486238532110093</v>
      </c>
      <c r="F35" s="14">
        <f t="shared" si="3"/>
        <v>41.513761467889907</v>
      </c>
    </row>
    <row r="36" spans="1:6" x14ac:dyDescent="0.25">
      <c r="A36" s="2" t="s">
        <v>50</v>
      </c>
      <c r="B36" s="9">
        <v>12</v>
      </c>
      <c r="C36" s="9">
        <v>45</v>
      </c>
      <c r="D36" s="9">
        <f>SUM(Table22[[#This Row],[Number of mutated samples]:[Number of non-mutated samples]])</f>
        <v>57</v>
      </c>
      <c r="E36" s="14">
        <f t="shared" si="2"/>
        <v>21.052631578947366</v>
      </c>
      <c r="F36" s="14">
        <f t="shared" si="3"/>
        <v>78.94736842105263</v>
      </c>
    </row>
    <row r="37" spans="1:6" x14ac:dyDescent="0.25">
      <c r="A37" s="15" t="s">
        <v>51</v>
      </c>
      <c r="B37" s="16">
        <v>3</v>
      </c>
      <c r="C37" s="16">
        <v>77</v>
      </c>
      <c r="D37" s="16">
        <f>SUM(Table22[[#This Row],[Number of mutated samples]:[Number of non-mutated samples]])</f>
        <v>80</v>
      </c>
      <c r="E37" s="19">
        <f t="shared" si="2"/>
        <v>3.75</v>
      </c>
      <c r="F37" s="19">
        <f t="shared" si="3"/>
        <v>96.25</v>
      </c>
    </row>
    <row r="39" spans="1:6" x14ac:dyDescent="0.25">
      <c r="A39" t="s">
        <v>52</v>
      </c>
    </row>
  </sheetData>
  <conditionalFormatting sqref="E5:E17 E19:E37">
    <cfRule type="cellIs" dxfId="3" priority="1" operator="lessThan">
      <formula>5</formula>
    </cfRule>
    <cfRule type="cellIs" dxfId="2" priority="2" operator="greaterThan">
      <formula>40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5E7AE-6D6A-1843-8305-EDC29D992C29}">
  <dimension ref="A1:E35"/>
  <sheetViews>
    <sheetView zoomScaleNormal="100" workbookViewId="0">
      <selection activeCell="A2" sqref="A2"/>
    </sheetView>
  </sheetViews>
  <sheetFormatPr defaultColWidth="11" defaultRowHeight="15.75" x14ac:dyDescent="0.25"/>
  <cols>
    <col min="2" max="2" width="29.625" bestFit="1" customWidth="1"/>
    <col min="3" max="3" width="31.375" customWidth="1"/>
  </cols>
  <sheetData>
    <row r="1" spans="1:3" ht="18.75" x14ac:dyDescent="0.3">
      <c r="A1" s="8" t="s">
        <v>0</v>
      </c>
    </row>
    <row r="2" spans="1:3" x14ac:dyDescent="0.25">
      <c r="A2" t="s">
        <v>53</v>
      </c>
    </row>
    <row r="3" spans="1:3" x14ac:dyDescent="0.25">
      <c r="A3" s="1"/>
    </row>
    <row r="4" spans="1:3" x14ac:dyDescent="0.25">
      <c r="A4" s="11" t="s">
        <v>54</v>
      </c>
      <c r="B4" s="12" t="s">
        <v>14</v>
      </c>
      <c r="C4" s="12" t="s">
        <v>16</v>
      </c>
    </row>
    <row r="5" spans="1:3" x14ac:dyDescent="0.25">
      <c r="A5" s="6" t="s">
        <v>55</v>
      </c>
      <c r="B5" s="9">
        <v>118</v>
      </c>
      <c r="C5" s="14">
        <f t="shared" ref="C5:C33" si="0">(B5/9102)*100</f>
        <v>1.2964183695891012</v>
      </c>
    </row>
    <row r="6" spans="1:3" x14ac:dyDescent="0.25">
      <c r="A6" s="6" t="s">
        <v>56</v>
      </c>
      <c r="B6" s="9">
        <v>51</v>
      </c>
      <c r="C6" s="14">
        <f t="shared" si="0"/>
        <v>0.56031641397495058</v>
      </c>
    </row>
    <row r="7" spans="1:3" x14ac:dyDescent="0.25">
      <c r="A7" s="6" t="s">
        <v>57</v>
      </c>
      <c r="B7" s="9">
        <v>71</v>
      </c>
      <c r="C7" s="14">
        <f t="shared" si="0"/>
        <v>0.78004834102395082</v>
      </c>
    </row>
    <row r="8" spans="1:3" x14ac:dyDescent="0.25">
      <c r="A8" s="6" t="s">
        <v>58</v>
      </c>
      <c r="B8" s="9">
        <v>61</v>
      </c>
      <c r="C8" s="14">
        <f t="shared" si="0"/>
        <v>0.67018237749945064</v>
      </c>
    </row>
    <row r="9" spans="1:3" x14ac:dyDescent="0.25">
      <c r="A9" s="6" t="s">
        <v>59</v>
      </c>
      <c r="B9" s="9">
        <v>164</v>
      </c>
      <c r="C9" s="14">
        <f t="shared" si="0"/>
        <v>1.8018018018018018</v>
      </c>
    </row>
    <row r="10" spans="1:3" x14ac:dyDescent="0.25">
      <c r="A10" s="6" t="s">
        <v>60</v>
      </c>
      <c r="B10" s="9">
        <v>55</v>
      </c>
      <c r="C10" s="14">
        <f t="shared" si="0"/>
        <v>0.60426279938475058</v>
      </c>
    </row>
    <row r="11" spans="1:3" x14ac:dyDescent="0.25">
      <c r="A11" s="6" t="s">
        <v>61</v>
      </c>
      <c r="B11" s="9">
        <v>80</v>
      </c>
      <c r="C11" s="14">
        <f t="shared" si="0"/>
        <v>0.87892770819600086</v>
      </c>
    </row>
    <row r="12" spans="1:3" x14ac:dyDescent="0.25">
      <c r="A12" s="6" t="s">
        <v>62</v>
      </c>
      <c r="B12" s="9">
        <v>344</v>
      </c>
      <c r="C12" s="14">
        <f t="shared" si="0"/>
        <v>3.7793891452428037</v>
      </c>
    </row>
    <row r="13" spans="1:3" x14ac:dyDescent="0.25">
      <c r="A13" s="6" t="s">
        <v>63</v>
      </c>
      <c r="B13" s="9">
        <v>222</v>
      </c>
      <c r="C13" s="14">
        <f t="shared" si="0"/>
        <v>2.4390243902439024</v>
      </c>
    </row>
    <row r="14" spans="1:3" x14ac:dyDescent="0.25">
      <c r="A14" s="6" t="s">
        <v>64</v>
      </c>
      <c r="B14" s="9">
        <v>65</v>
      </c>
      <c r="C14" s="14">
        <f t="shared" si="0"/>
        <v>0.71412876290925065</v>
      </c>
    </row>
    <row r="15" spans="1:3" x14ac:dyDescent="0.25">
      <c r="A15" s="6" t="s">
        <v>65</v>
      </c>
      <c r="B15" s="9">
        <v>83</v>
      </c>
      <c r="C15" s="14">
        <f t="shared" si="0"/>
        <v>0.91188749725335094</v>
      </c>
    </row>
    <row r="16" spans="1:3" x14ac:dyDescent="0.25">
      <c r="A16" s="6" t="s">
        <v>66</v>
      </c>
      <c r="B16" s="9">
        <v>107</v>
      </c>
      <c r="C16" s="14">
        <f t="shared" si="0"/>
        <v>1.1755658097121511</v>
      </c>
    </row>
    <row r="17" spans="1:3" x14ac:dyDescent="0.25">
      <c r="A17" s="6" t="s">
        <v>67</v>
      </c>
      <c r="B17" s="9">
        <v>32</v>
      </c>
      <c r="C17" s="14">
        <f t="shared" si="0"/>
        <v>0.35157108327840036</v>
      </c>
    </row>
    <row r="18" spans="1:3" x14ac:dyDescent="0.25">
      <c r="A18" s="6" t="s">
        <v>68</v>
      </c>
      <c r="B18" s="9">
        <v>18</v>
      </c>
      <c r="C18" s="14">
        <f t="shared" si="0"/>
        <v>0.19775873434410021</v>
      </c>
    </row>
    <row r="19" spans="1:3" x14ac:dyDescent="0.25">
      <c r="A19" s="6" t="s">
        <v>69</v>
      </c>
      <c r="B19" s="9">
        <v>33</v>
      </c>
      <c r="C19" s="14">
        <f t="shared" si="0"/>
        <v>0.36255767963085039</v>
      </c>
    </row>
    <row r="20" spans="1:3" x14ac:dyDescent="0.25">
      <c r="A20" s="6" t="s">
        <v>70</v>
      </c>
      <c r="B20" s="9">
        <v>58</v>
      </c>
      <c r="C20" s="14">
        <f t="shared" si="0"/>
        <v>0.63722258844210067</v>
      </c>
    </row>
    <row r="21" spans="1:3" x14ac:dyDescent="0.25">
      <c r="A21" s="6" t="s">
        <v>71</v>
      </c>
      <c r="B21" s="9">
        <v>48</v>
      </c>
      <c r="C21" s="14">
        <f t="shared" si="0"/>
        <v>0.52735662491760049</v>
      </c>
    </row>
    <row r="22" spans="1:3" x14ac:dyDescent="0.25">
      <c r="A22" s="6" t="s">
        <v>72</v>
      </c>
      <c r="B22" s="9">
        <v>723</v>
      </c>
      <c r="C22" s="14">
        <f t="shared" si="0"/>
        <v>7.9433091628213575</v>
      </c>
    </row>
    <row r="23" spans="1:3" x14ac:dyDescent="0.25">
      <c r="A23" s="6" t="s">
        <v>73</v>
      </c>
      <c r="B23" s="9">
        <v>296</v>
      </c>
      <c r="C23" s="14">
        <f t="shared" si="0"/>
        <v>3.2520325203252036</v>
      </c>
    </row>
    <row r="24" spans="1:3" x14ac:dyDescent="0.25">
      <c r="A24" s="6" t="s">
        <v>74</v>
      </c>
      <c r="B24" s="9">
        <v>51</v>
      </c>
      <c r="C24" s="14">
        <f t="shared" si="0"/>
        <v>0.56031641397495058</v>
      </c>
    </row>
    <row r="25" spans="1:3" x14ac:dyDescent="0.25">
      <c r="A25" s="6" t="s">
        <v>75</v>
      </c>
      <c r="B25" s="9">
        <v>66</v>
      </c>
      <c r="C25" s="14">
        <f t="shared" si="0"/>
        <v>0.72511535926170079</v>
      </c>
    </row>
    <row r="26" spans="1:3" x14ac:dyDescent="0.25">
      <c r="A26" s="6" t="s">
        <v>76</v>
      </c>
      <c r="B26" s="9">
        <v>95</v>
      </c>
      <c r="C26" s="14">
        <f t="shared" si="0"/>
        <v>1.0437266534827512</v>
      </c>
    </row>
    <row r="27" spans="1:3" x14ac:dyDescent="0.25">
      <c r="A27" s="6" t="s">
        <v>77</v>
      </c>
      <c r="B27" s="9">
        <v>350</v>
      </c>
      <c r="C27" s="14">
        <f t="shared" si="0"/>
        <v>3.8453087233575038</v>
      </c>
    </row>
    <row r="28" spans="1:3" x14ac:dyDescent="0.25">
      <c r="A28" s="6" t="s">
        <v>78</v>
      </c>
      <c r="B28" s="9">
        <v>382</v>
      </c>
      <c r="C28" s="14">
        <f t="shared" si="0"/>
        <v>4.1968798066359048</v>
      </c>
    </row>
    <row r="29" spans="1:3" x14ac:dyDescent="0.25">
      <c r="A29" s="6" t="s">
        <v>79</v>
      </c>
      <c r="B29" s="9">
        <v>60</v>
      </c>
      <c r="C29" s="14">
        <f t="shared" si="0"/>
        <v>0.65919578114700061</v>
      </c>
    </row>
    <row r="30" spans="1:3" x14ac:dyDescent="0.25">
      <c r="A30" s="6" t="s">
        <v>80</v>
      </c>
      <c r="B30" s="9">
        <v>106</v>
      </c>
      <c r="C30" s="14">
        <f t="shared" si="0"/>
        <v>1.1645792133597013</v>
      </c>
    </row>
    <row r="31" spans="1:3" x14ac:dyDescent="0.25">
      <c r="A31" s="6" t="s">
        <v>81</v>
      </c>
      <c r="B31" s="9">
        <v>67</v>
      </c>
      <c r="C31" s="14">
        <f t="shared" si="0"/>
        <v>0.73610195561415082</v>
      </c>
    </row>
    <row r="32" spans="1:3" x14ac:dyDescent="0.25">
      <c r="A32" s="6" t="s">
        <v>82</v>
      </c>
      <c r="B32" s="9">
        <v>89</v>
      </c>
      <c r="C32" s="14">
        <f t="shared" si="0"/>
        <v>0.977807075368051</v>
      </c>
    </row>
    <row r="33" spans="1:5" x14ac:dyDescent="0.25">
      <c r="A33" s="17" t="s">
        <v>83</v>
      </c>
      <c r="B33" s="16">
        <v>131</v>
      </c>
      <c r="C33" s="19">
        <f t="shared" si="0"/>
        <v>1.4392441221709513</v>
      </c>
    </row>
    <row r="34" spans="1:5" x14ac:dyDescent="0.25">
      <c r="A34" s="6"/>
      <c r="B34" s="9"/>
      <c r="C34" s="10"/>
    </row>
    <row r="35" spans="1:5" x14ac:dyDescent="0.25">
      <c r="A35" s="21" t="s">
        <v>84</v>
      </c>
      <c r="B35" s="9"/>
      <c r="C35" s="10"/>
      <c r="E35" s="20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82502-E468-B644-B94D-BFE967FD93CC}">
  <dimension ref="A1:AG34"/>
  <sheetViews>
    <sheetView zoomScaleNormal="100" workbookViewId="0">
      <selection activeCell="A2" sqref="A2"/>
    </sheetView>
  </sheetViews>
  <sheetFormatPr defaultColWidth="11" defaultRowHeight="15.75" x14ac:dyDescent="0.25"/>
  <sheetData>
    <row r="1" spans="1:33" s="1" customFormat="1" ht="18.75" x14ac:dyDescent="0.3">
      <c r="A1" s="8" t="s">
        <v>0</v>
      </c>
    </row>
    <row r="2" spans="1:33" x14ac:dyDescent="0.25">
      <c r="A2" t="s">
        <v>85</v>
      </c>
    </row>
    <row r="4" spans="1:33" x14ac:dyDescent="0.25">
      <c r="A4" s="1"/>
    </row>
    <row r="5" spans="1:33" s="13" customFormat="1" x14ac:dyDescent="0.25">
      <c r="A5" s="11" t="s">
        <v>54</v>
      </c>
      <c r="B5" s="12" t="s">
        <v>18</v>
      </c>
      <c r="C5" s="12" t="s">
        <v>19</v>
      </c>
      <c r="D5" s="12" t="s">
        <v>20</v>
      </c>
      <c r="E5" s="12" t="s">
        <v>21</v>
      </c>
      <c r="F5" s="12" t="s">
        <v>22</v>
      </c>
      <c r="G5" s="12" t="s">
        <v>23</v>
      </c>
      <c r="H5" s="12" t="s">
        <v>24</v>
      </c>
      <c r="I5" s="12" t="s">
        <v>25</v>
      </c>
      <c r="J5" s="12" t="s">
        <v>26</v>
      </c>
      <c r="K5" s="12" t="s">
        <v>27</v>
      </c>
      <c r="L5" s="12" t="s">
        <v>28</v>
      </c>
      <c r="M5" s="12" t="s">
        <v>29</v>
      </c>
      <c r="N5" s="12" t="s">
        <v>30</v>
      </c>
      <c r="O5" s="12" t="s">
        <v>33</v>
      </c>
      <c r="P5" s="12" t="s">
        <v>34</v>
      </c>
      <c r="Q5" s="12" t="s">
        <v>35</v>
      </c>
      <c r="R5" s="12" t="s">
        <v>36</v>
      </c>
      <c r="S5" s="12" t="s">
        <v>37</v>
      </c>
      <c r="T5" s="12" t="s">
        <v>38</v>
      </c>
      <c r="U5" s="12" t="s">
        <v>39</v>
      </c>
      <c r="V5" s="12" t="s">
        <v>40</v>
      </c>
      <c r="W5" s="12" t="s">
        <v>41</v>
      </c>
      <c r="X5" s="12" t="s">
        <v>42</v>
      </c>
      <c r="Y5" s="12" t="s">
        <v>43</v>
      </c>
      <c r="Z5" s="12" t="s">
        <v>44</v>
      </c>
      <c r="AA5" s="12" t="s">
        <v>45</v>
      </c>
      <c r="AB5" s="12" t="s">
        <v>46</v>
      </c>
      <c r="AC5" s="12" t="s">
        <v>47</v>
      </c>
      <c r="AD5" s="12" t="s">
        <v>48</v>
      </c>
      <c r="AE5" s="12" t="s">
        <v>49</v>
      </c>
      <c r="AF5" s="12" t="s">
        <v>50</v>
      </c>
      <c r="AG5" s="12" t="s">
        <v>51</v>
      </c>
    </row>
    <row r="6" spans="1:33" x14ac:dyDescent="0.25">
      <c r="A6" s="7" t="s">
        <v>55</v>
      </c>
      <c r="B6" s="9">
        <v>0</v>
      </c>
      <c r="C6" s="9">
        <v>10</v>
      </c>
      <c r="D6" s="9">
        <v>8</v>
      </c>
      <c r="E6" s="9">
        <v>2</v>
      </c>
      <c r="F6" s="9">
        <v>0</v>
      </c>
      <c r="G6" s="9">
        <v>7</v>
      </c>
      <c r="H6" s="9">
        <v>0</v>
      </c>
      <c r="I6" s="9">
        <v>2</v>
      </c>
      <c r="J6" s="9">
        <v>1</v>
      </c>
      <c r="K6" s="9">
        <v>3</v>
      </c>
      <c r="L6" s="9">
        <v>0</v>
      </c>
      <c r="M6" s="9">
        <v>0</v>
      </c>
      <c r="N6" s="9">
        <v>2</v>
      </c>
      <c r="O6" s="9">
        <v>4</v>
      </c>
      <c r="P6" s="9">
        <v>1</v>
      </c>
      <c r="Q6" s="9">
        <v>6</v>
      </c>
      <c r="R6" s="9">
        <v>8</v>
      </c>
      <c r="S6" s="9">
        <v>0</v>
      </c>
      <c r="T6" s="9">
        <v>0</v>
      </c>
      <c r="U6" s="9">
        <v>1</v>
      </c>
      <c r="V6" s="9">
        <v>0</v>
      </c>
      <c r="W6" s="9">
        <v>1</v>
      </c>
      <c r="X6" s="9">
        <v>2</v>
      </c>
      <c r="Y6" s="9">
        <v>0</v>
      </c>
      <c r="Z6" s="9">
        <v>15</v>
      </c>
      <c r="AA6" s="9">
        <v>15</v>
      </c>
      <c r="AB6" s="9">
        <v>0</v>
      </c>
      <c r="AC6" s="9">
        <v>0</v>
      </c>
      <c r="AD6" s="9">
        <v>0</v>
      </c>
      <c r="AE6" s="9">
        <v>30</v>
      </c>
      <c r="AF6" s="9">
        <v>0</v>
      </c>
      <c r="AG6" s="9">
        <v>0</v>
      </c>
    </row>
    <row r="7" spans="1:33" x14ac:dyDescent="0.25">
      <c r="A7" s="7" t="s">
        <v>56</v>
      </c>
      <c r="B7" s="9">
        <v>0</v>
      </c>
      <c r="C7" s="9">
        <v>4</v>
      </c>
      <c r="D7" s="9">
        <v>5</v>
      </c>
      <c r="E7" s="9">
        <v>0</v>
      </c>
      <c r="F7" s="9">
        <v>1</v>
      </c>
      <c r="G7" s="9">
        <v>2</v>
      </c>
      <c r="H7" s="9">
        <v>0</v>
      </c>
      <c r="I7" s="9">
        <v>1</v>
      </c>
      <c r="J7" s="9">
        <v>2</v>
      </c>
      <c r="K7" s="9">
        <v>2</v>
      </c>
      <c r="L7" s="9">
        <v>0</v>
      </c>
      <c r="M7" s="9">
        <v>0</v>
      </c>
      <c r="N7" s="9">
        <v>0</v>
      </c>
      <c r="O7" s="9">
        <v>1</v>
      </c>
      <c r="P7" s="9">
        <v>1</v>
      </c>
      <c r="Q7" s="9">
        <v>5</v>
      </c>
      <c r="R7" s="9">
        <v>2</v>
      </c>
      <c r="S7" s="9">
        <v>0</v>
      </c>
      <c r="T7" s="9">
        <v>0</v>
      </c>
      <c r="U7" s="9">
        <v>1</v>
      </c>
      <c r="V7" s="9">
        <v>0</v>
      </c>
      <c r="W7" s="9">
        <v>0</v>
      </c>
      <c r="X7" s="9">
        <v>3</v>
      </c>
      <c r="Y7" s="9">
        <v>1</v>
      </c>
      <c r="Z7" s="9">
        <v>2</v>
      </c>
      <c r="AA7" s="9">
        <v>2</v>
      </c>
      <c r="AB7" s="9">
        <v>0</v>
      </c>
      <c r="AC7" s="9">
        <v>0</v>
      </c>
      <c r="AD7" s="9">
        <v>0</v>
      </c>
      <c r="AE7" s="9">
        <v>16</v>
      </c>
      <c r="AF7" s="9">
        <v>0</v>
      </c>
      <c r="AG7" s="9">
        <v>0</v>
      </c>
    </row>
    <row r="8" spans="1:33" x14ac:dyDescent="0.25">
      <c r="A8" s="7" t="s">
        <v>57</v>
      </c>
      <c r="B8" s="9">
        <v>0</v>
      </c>
      <c r="C8" s="9">
        <v>1</v>
      </c>
      <c r="D8" s="9">
        <v>2</v>
      </c>
      <c r="E8" s="9">
        <v>1</v>
      </c>
      <c r="F8" s="9">
        <v>0</v>
      </c>
      <c r="G8" s="9">
        <v>10</v>
      </c>
      <c r="H8" s="9">
        <v>0</v>
      </c>
      <c r="I8" s="9">
        <v>3</v>
      </c>
      <c r="J8" s="9">
        <v>1</v>
      </c>
      <c r="K8" s="9">
        <v>1</v>
      </c>
      <c r="L8" s="9">
        <v>0</v>
      </c>
      <c r="M8" s="9">
        <v>1</v>
      </c>
      <c r="N8" s="9">
        <v>1</v>
      </c>
      <c r="O8" s="9">
        <v>2</v>
      </c>
      <c r="P8" s="9">
        <v>2</v>
      </c>
      <c r="Q8" s="9">
        <v>8</v>
      </c>
      <c r="R8" s="9">
        <v>1</v>
      </c>
      <c r="S8" s="9">
        <v>0</v>
      </c>
      <c r="T8" s="9">
        <v>0</v>
      </c>
      <c r="U8" s="9">
        <v>1</v>
      </c>
      <c r="V8" s="9">
        <v>0</v>
      </c>
      <c r="W8" s="9">
        <v>2</v>
      </c>
      <c r="X8" s="9">
        <v>2</v>
      </c>
      <c r="Y8" s="9">
        <v>0</v>
      </c>
      <c r="Z8" s="9">
        <v>6</v>
      </c>
      <c r="AA8" s="9">
        <v>7</v>
      </c>
      <c r="AB8" s="9">
        <v>0</v>
      </c>
      <c r="AC8" s="9">
        <v>0</v>
      </c>
      <c r="AD8" s="9">
        <v>0</v>
      </c>
      <c r="AE8" s="9">
        <v>19</v>
      </c>
      <c r="AF8" s="9">
        <v>0</v>
      </c>
      <c r="AG8" s="9">
        <v>0</v>
      </c>
    </row>
    <row r="9" spans="1:33" x14ac:dyDescent="0.25">
      <c r="A9" s="7" t="s">
        <v>58</v>
      </c>
      <c r="B9" s="9">
        <v>2</v>
      </c>
      <c r="C9" s="9">
        <v>4</v>
      </c>
      <c r="D9" s="9">
        <v>4</v>
      </c>
      <c r="E9" s="9">
        <v>2</v>
      </c>
      <c r="F9" s="9">
        <v>0</v>
      </c>
      <c r="G9" s="9">
        <v>5</v>
      </c>
      <c r="H9" s="9">
        <v>0</v>
      </c>
      <c r="I9" s="9">
        <v>0</v>
      </c>
      <c r="J9" s="9">
        <v>1</v>
      </c>
      <c r="K9" s="9">
        <v>3</v>
      </c>
      <c r="L9" s="9">
        <v>0</v>
      </c>
      <c r="M9" s="9">
        <v>0</v>
      </c>
      <c r="N9" s="9">
        <v>0</v>
      </c>
      <c r="O9" s="9">
        <v>1</v>
      </c>
      <c r="P9" s="9">
        <v>1</v>
      </c>
      <c r="Q9" s="9">
        <v>2</v>
      </c>
      <c r="R9" s="9">
        <v>3</v>
      </c>
      <c r="S9" s="9">
        <v>0</v>
      </c>
      <c r="T9" s="9">
        <v>1</v>
      </c>
      <c r="U9" s="9">
        <v>1</v>
      </c>
      <c r="V9" s="9">
        <v>0</v>
      </c>
      <c r="W9" s="9">
        <v>0</v>
      </c>
      <c r="X9" s="9">
        <v>2</v>
      </c>
      <c r="Y9" s="9">
        <v>0</v>
      </c>
      <c r="Z9" s="9">
        <v>6</v>
      </c>
      <c r="AA9" s="9">
        <v>3</v>
      </c>
      <c r="AB9" s="9">
        <v>0</v>
      </c>
      <c r="AC9" s="9">
        <v>1</v>
      </c>
      <c r="AD9" s="9">
        <v>0</v>
      </c>
      <c r="AE9" s="9">
        <v>18</v>
      </c>
      <c r="AF9" s="9">
        <v>0</v>
      </c>
      <c r="AG9" s="9">
        <v>0</v>
      </c>
    </row>
    <row r="10" spans="1:33" x14ac:dyDescent="0.25">
      <c r="A10" s="7" t="s">
        <v>59</v>
      </c>
      <c r="B10" s="9">
        <v>0</v>
      </c>
      <c r="C10" s="9">
        <v>16</v>
      </c>
      <c r="D10" s="9">
        <v>9</v>
      </c>
      <c r="E10" s="9">
        <v>8</v>
      </c>
      <c r="F10" s="9">
        <v>0</v>
      </c>
      <c r="G10" s="9">
        <v>8</v>
      </c>
      <c r="H10" s="9">
        <v>0</v>
      </c>
      <c r="I10" s="9">
        <v>3</v>
      </c>
      <c r="J10" s="9">
        <v>4</v>
      </c>
      <c r="K10" s="9">
        <v>6</v>
      </c>
      <c r="L10" s="9">
        <v>0</v>
      </c>
      <c r="M10" s="9">
        <v>4</v>
      </c>
      <c r="N10" s="9">
        <v>4</v>
      </c>
      <c r="O10" s="9">
        <v>1</v>
      </c>
      <c r="P10" s="9">
        <v>5</v>
      </c>
      <c r="Q10" s="9">
        <v>10</v>
      </c>
      <c r="R10" s="9">
        <v>8</v>
      </c>
      <c r="S10" s="9">
        <v>0</v>
      </c>
      <c r="T10" s="9">
        <v>0</v>
      </c>
      <c r="U10" s="9">
        <v>1</v>
      </c>
      <c r="V10" s="9">
        <v>0</v>
      </c>
      <c r="W10" s="9">
        <v>2</v>
      </c>
      <c r="X10" s="9">
        <v>3</v>
      </c>
      <c r="Y10" s="9">
        <v>1</v>
      </c>
      <c r="Z10" s="9">
        <v>17</v>
      </c>
      <c r="AA10" s="9">
        <v>19</v>
      </c>
      <c r="AB10" s="9">
        <v>0</v>
      </c>
      <c r="AC10" s="9">
        <v>2</v>
      </c>
      <c r="AD10" s="9">
        <v>0</v>
      </c>
      <c r="AE10" s="9">
        <v>32</v>
      </c>
      <c r="AF10" s="9">
        <v>1</v>
      </c>
      <c r="AG10" s="9">
        <v>0</v>
      </c>
    </row>
    <row r="11" spans="1:33" x14ac:dyDescent="0.25">
      <c r="A11" s="7" t="s">
        <v>60</v>
      </c>
      <c r="B11" s="9">
        <v>1</v>
      </c>
      <c r="C11" s="9">
        <v>4</v>
      </c>
      <c r="D11" s="9">
        <v>2</v>
      </c>
      <c r="E11" s="9">
        <v>3</v>
      </c>
      <c r="F11" s="9">
        <v>0</v>
      </c>
      <c r="G11" s="9">
        <v>4</v>
      </c>
      <c r="H11" s="9">
        <v>0</v>
      </c>
      <c r="I11" s="9">
        <v>0</v>
      </c>
      <c r="J11" s="9">
        <v>0</v>
      </c>
      <c r="K11" s="9">
        <v>2</v>
      </c>
      <c r="L11" s="9">
        <v>0</v>
      </c>
      <c r="M11" s="9">
        <v>2</v>
      </c>
      <c r="N11" s="9">
        <v>1</v>
      </c>
      <c r="O11" s="9">
        <v>1</v>
      </c>
      <c r="P11" s="9">
        <v>2</v>
      </c>
      <c r="Q11" s="9">
        <v>2</v>
      </c>
      <c r="R11" s="9">
        <v>1</v>
      </c>
      <c r="S11" s="9">
        <v>0</v>
      </c>
      <c r="T11" s="9">
        <v>0</v>
      </c>
      <c r="U11" s="9">
        <v>2</v>
      </c>
      <c r="V11" s="9">
        <v>0</v>
      </c>
      <c r="W11" s="9">
        <v>1</v>
      </c>
      <c r="X11" s="9">
        <v>1</v>
      </c>
      <c r="Y11" s="9">
        <v>0</v>
      </c>
      <c r="Z11" s="9">
        <v>4</v>
      </c>
      <c r="AA11" s="9">
        <v>7</v>
      </c>
      <c r="AB11" s="9">
        <v>0</v>
      </c>
      <c r="AC11" s="9">
        <v>0</v>
      </c>
      <c r="AD11" s="9">
        <v>0</v>
      </c>
      <c r="AE11" s="9">
        <v>15</v>
      </c>
      <c r="AF11" s="9">
        <v>0</v>
      </c>
      <c r="AG11" s="9">
        <v>0</v>
      </c>
    </row>
    <row r="12" spans="1:33" x14ac:dyDescent="0.25">
      <c r="A12" s="7" t="s">
        <v>61</v>
      </c>
      <c r="B12" s="9">
        <v>0</v>
      </c>
      <c r="C12" s="9">
        <v>5</v>
      </c>
      <c r="D12" s="9">
        <v>3</v>
      </c>
      <c r="E12" s="9">
        <v>4</v>
      </c>
      <c r="F12" s="9">
        <v>0</v>
      </c>
      <c r="G12" s="9">
        <v>9</v>
      </c>
      <c r="H12" s="9">
        <v>1</v>
      </c>
      <c r="I12" s="9">
        <v>1</v>
      </c>
      <c r="J12" s="9">
        <v>0</v>
      </c>
      <c r="K12" s="9">
        <v>1</v>
      </c>
      <c r="L12" s="9">
        <v>2</v>
      </c>
      <c r="M12" s="9">
        <v>2</v>
      </c>
      <c r="N12" s="9">
        <v>6</v>
      </c>
      <c r="O12" s="9">
        <v>4</v>
      </c>
      <c r="P12" s="9">
        <v>1</v>
      </c>
      <c r="Q12" s="9">
        <v>3</v>
      </c>
      <c r="R12" s="9">
        <v>3</v>
      </c>
      <c r="S12" s="9">
        <v>1</v>
      </c>
      <c r="T12" s="9">
        <v>0</v>
      </c>
      <c r="U12" s="9">
        <v>1</v>
      </c>
      <c r="V12" s="9">
        <v>0</v>
      </c>
      <c r="W12" s="9">
        <v>1</v>
      </c>
      <c r="X12" s="9">
        <v>1</v>
      </c>
      <c r="Y12" s="9">
        <v>0</v>
      </c>
      <c r="Z12" s="9">
        <v>4</v>
      </c>
      <c r="AA12" s="9">
        <v>13</v>
      </c>
      <c r="AB12" s="9">
        <v>0</v>
      </c>
      <c r="AC12" s="9">
        <v>0</v>
      </c>
      <c r="AD12" s="9">
        <v>0</v>
      </c>
      <c r="AE12" s="9">
        <v>14</v>
      </c>
      <c r="AF12" s="9">
        <v>0</v>
      </c>
      <c r="AG12" s="9">
        <v>0</v>
      </c>
    </row>
    <row r="13" spans="1:33" x14ac:dyDescent="0.25">
      <c r="A13" s="7" t="s">
        <v>62</v>
      </c>
      <c r="B13" s="9">
        <v>1</v>
      </c>
      <c r="C13" s="9">
        <v>23</v>
      </c>
      <c r="D13" s="9">
        <v>11</v>
      </c>
      <c r="E13" s="9">
        <v>8</v>
      </c>
      <c r="F13" s="9">
        <v>0</v>
      </c>
      <c r="G13" s="9">
        <v>22</v>
      </c>
      <c r="H13" s="9">
        <v>1</v>
      </c>
      <c r="I13" s="9">
        <v>13</v>
      </c>
      <c r="J13" s="9">
        <v>3</v>
      </c>
      <c r="K13" s="9">
        <v>22</v>
      </c>
      <c r="L13" s="9">
        <v>0</v>
      </c>
      <c r="M13" s="9">
        <v>11</v>
      </c>
      <c r="N13" s="9">
        <v>12</v>
      </c>
      <c r="O13" s="9">
        <v>25</v>
      </c>
      <c r="P13" s="9">
        <v>11</v>
      </c>
      <c r="Q13" s="9">
        <v>42</v>
      </c>
      <c r="R13" s="9">
        <v>16</v>
      </c>
      <c r="S13" s="9">
        <v>1</v>
      </c>
      <c r="T13" s="9">
        <v>0</v>
      </c>
      <c r="U13" s="9">
        <v>2</v>
      </c>
      <c r="V13" s="9">
        <v>0</v>
      </c>
      <c r="W13" s="9">
        <v>2</v>
      </c>
      <c r="X13" s="9">
        <v>5</v>
      </c>
      <c r="Y13" s="9">
        <v>1</v>
      </c>
      <c r="Z13" s="9">
        <v>34</v>
      </c>
      <c r="AA13" s="9">
        <v>25</v>
      </c>
      <c r="AB13" s="9">
        <v>0</v>
      </c>
      <c r="AC13" s="9">
        <v>2</v>
      </c>
      <c r="AD13" s="9">
        <v>2</v>
      </c>
      <c r="AE13" s="9">
        <v>46</v>
      </c>
      <c r="AF13" s="9">
        <v>2</v>
      </c>
      <c r="AG13" s="9">
        <v>1</v>
      </c>
    </row>
    <row r="14" spans="1:33" x14ac:dyDescent="0.25">
      <c r="A14" s="7" t="s">
        <v>63</v>
      </c>
      <c r="B14" s="9">
        <v>1</v>
      </c>
      <c r="C14" s="9">
        <v>23</v>
      </c>
      <c r="D14" s="9">
        <v>10</v>
      </c>
      <c r="E14" s="9">
        <v>6</v>
      </c>
      <c r="F14" s="9">
        <v>0</v>
      </c>
      <c r="G14" s="9">
        <v>17</v>
      </c>
      <c r="H14" s="9">
        <v>1</v>
      </c>
      <c r="I14" s="9">
        <v>3</v>
      </c>
      <c r="J14" s="9">
        <v>5</v>
      </c>
      <c r="K14" s="9">
        <v>12</v>
      </c>
      <c r="L14" s="9">
        <v>0</v>
      </c>
      <c r="M14" s="9">
        <v>4</v>
      </c>
      <c r="N14" s="9">
        <v>1</v>
      </c>
      <c r="O14" s="9">
        <v>1</v>
      </c>
      <c r="P14" s="9">
        <v>6</v>
      </c>
      <c r="Q14" s="9">
        <v>20</v>
      </c>
      <c r="R14" s="9">
        <v>11</v>
      </c>
      <c r="S14" s="9">
        <v>0</v>
      </c>
      <c r="T14" s="9">
        <v>0</v>
      </c>
      <c r="U14" s="9">
        <v>1</v>
      </c>
      <c r="V14" s="9">
        <v>0</v>
      </c>
      <c r="W14" s="9">
        <v>3</v>
      </c>
      <c r="X14" s="9">
        <v>2</v>
      </c>
      <c r="Y14" s="9">
        <v>2</v>
      </c>
      <c r="Z14" s="9">
        <v>20</v>
      </c>
      <c r="AA14" s="9">
        <v>27</v>
      </c>
      <c r="AB14" s="9">
        <v>0</v>
      </c>
      <c r="AC14" s="9">
        <v>0</v>
      </c>
      <c r="AD14" s="9">
        <v>0</v>
      </c>
      <c r="AE14" s="9">
        <v>45</v>
      </c>
      <c r="AF14" s="9">
        <v>1</v>
      </c>
      <c r="AG14" s="9">
        <v>0</v>
      </c>
    </row>
    <row r="15" spans="1:33" x14ac:dyDescent="0.25">
      <c r="A15" s="7" t="s">
        <v>64</v>
      </c>
      <c r="B15" s="9">
        <v>0</v>
      </c>
      <c r="C15" s="9">
        <v>7</v>
      </c>
      <c r="D15" s="9">
        <v>1</v>
      </c>
      <c r="E15" s="9">
        <v>3</v>
      </c>
      <c r="F15" s="9">
        <v>0</v>
      </c>
      <c r="G15" s="9">
        <v>6</v>
      </c>
      <c r="H15" s="9">
        <v>0</v>
      </c>
      <c r="I15" s="9">
        <v>0</v>
      </c>
      <c r="J15" s="9">
        <v>1</v>
      </c>
      <c r="K15" s="9">
        <v>4</v>
      </c>
      <c r="L15" s="9">
        <v>0</v>
      </c>
      <c r="M15" s="9">
        <v>1</v>
      </c>
      <c r="N15" s="9">
        <v>2</v>
      </c>
      <c r="O15" s="9">
        <v>0</v>
      </c>
      <c r="P15" s="9">
        <v>2</v>
      </c>
      <c r="Q15" s="9">
        <v>7</v>
      </c>
      <c r="R15" s="9">
        <v>3</v>
      </c>
      <c r="S15" s="9">
        <v>0</v>
      </c>
      <c r="T15" s="9">
        <v>0</v>
      </c>
      <c r="U15" s="9">
        <v>0</v>
      </c>
      <c r="V15" s="9">
        <v>0</v>
      </c>
      <c r="W15" s="9">
        <v>2</v>
      </c>
      <c r="X15" s="9">
        <v>0</v>
      </c>
      <c r="Y15" s="9">
        <v>0</v>
      </c>
      <c r="Z15" s="9">
        <v>3</v>
      </c>
      <c r="AA15" s="9">
        <v>9</v>
      </c>
      <c r="AB15" s="9">
        <v>0</v>
      </c>
      <c r="AC15" s="9">
        <v>0</v>
      </c>
      <c r="AD15" s="9">
        <v>0</v>
      </c>
      <c r="AE15" s="9">
        <v>13</v>
      </c>
      <c r="AF15" s="9">
        <v>1</v>
      </c>
      <c r="AG15" s="9">
        <v>0</v>
      </c>
    </row>
    <row r="16" spans="1:33" x14ac:dyDescent="0.25">
      <c r="A16" s="7" t="s">
        <v>65</v>
      </c>
      <c r="B16" s="9">
        <v>0</v>
      </c>
      <c r="C16" s="9">
        <v>7</v>
      </c>
      <c r="D16" s="9">
        <v>5</v>
      </c>
      <c r="E16" s="9">
        <v>4</v>
      </c>
      <c r="F16" s="9">
        <v>0</v>
      </c>
      <c r="G16" s="9">
        <v>8</v>
      </c>
      <c r="H16" s="9">
        <v>0</v>
      </c>
      <c r="I16" s="9">
        <v>0</v>
      </c>
      <c r="J16" s="9">
        <v>1</v>
      </c>
      <c r="K16" s="9">
        <v>3</v>
      </c>
      <c r="L16" s="9">
        <v>0</v>
      </c>
      <c r="M16" s="9">
        <v>0</v>
      </c>
      <c r="N16" s="9">
        <v>0</v>
      </c>
      <c r="O16" s="9">
        <v>1</v>
      </c>
      <c r="P16" s="9">
        <v>1</v>
      </c>
      <c r="Q16" s="9">
        <v>5</v>
      </c>
      <c r="R16" s="9">
        <v>6</v>
      </c>
      <c r="S16" s="9">
        <v>1</v>
      </c>
      <c r="T16" s="9">
        <v>0</v>
      </c>
      <c r="U16" s="9">
        <v>0</v>
      </c>
      <c r="V16" s="9">
        <v>0</v>
      </c>
      <c r="W16" s="9">
        <v>2</v>
      </c>
      <c r="X16" s="9">
        <v>0</v>
      </c>
      <c r="Y16" s="9">
        <v>0</v>
      </c>
      <c r="Z16" s="9">
        <v>16</v>
      </c>
      <c r="AA16" s="9">
        <v>5</v>
      </c>
      <c r="AB16" s="9">
        <v>0</v>
      </c>
      <c r="AC16" s="9">
        <v>1</v>
      </c>
      <c r="AD16" s="9">
        <v>0</v>
      </c>
      <c r="AE16" s="9">
        <v>17</v>
      </c>
      <c r="AF16" s="9">
        <v>0</v>
      </c>
      <c r="AG16" s="9">
        <v>0</v>
      </c>
    </row>
    <row r="17" spans="1:33" x14ac:dyDescent="0.25">
      <c r="A17" s="7" t="s">
        <v>66</v>
      </c>
      <c r="B17" s="9">
        <v>0</v>
      </c>
      <c r="C17" s="9">
        <v>18</v>
      </c>
      <c r="D17" s="9">
        <v>4</v>
      </c>
      <c r="E17" s="9">
        <v>9</v>
      </c>
      <c r="F17" s="9">
        <v>0</v>
      </c>
      <c r="G17" s="9">
        <v>5</v>
      </c>
      <c r="H17" s="9">
        <v>4</v>
      </c>
      <c r="I17" s="9">
        <v>2</v>
      </c>
      <c r="J17" s="9">
        <v>0</v>
      </c>
      <c r="K17" s="9">
        <v>4</v>
      </c>
      <c r="L17" s="9">
        <v>0</v>
      </c>
      <c r="M17" s="9">
        <v>0</v>
      </c>
      <c r="N17" s="9">
        <v>6</v>
      </c>
      <c r="O17" s="9">
        <v>0</v>
      </c>
      <c r="P17" s="9">
        <v>0</v>
      </c>
      <c r="Q17" s="9">
        <v>10</v>
      </c>
      <c r="R17" s="9">
        <v>7</v>
      </c>
      <c r="S17" s="9">
        <v>0</v>
      </c>
      <c r="T17" s="9">
        <v>0</v>
      </c>
      <c r="U17" s="9">
        <v>1</v>
      </c>
      <c r="V17" s="9">
        <v>0</v>
      </c>
      <c r="W17" s="9">
        <v>1</v>
      </c>
      <c r="X17" s="9">
        <v>1</v>
      </c>
      <c r="Y17" s="9">
        <v>1</v>
      </c>
      <c r="Z17" s="9">
        <v>10</v>
      </c>
      <c r="AA17" s="9">
        <v>9</v>
      </c>
      <c r="AB17" s="9">
        <v>0</v>
      </c>
      <c r="AC17" s="9">
        <v>1</v>
      </c>
      <c r="AD17" s="9">
        <v>0</v>
      </c>
      <c r="AE17" s="9">
        <v>12</v>
      </c>
      <c r="AF17" s="9">
        <v>1</v>
      </c>
      <c r="AG17" s="9">
        <v>1</v>
      </c>
    </row>
    <row r="18" spans="1:33" x14ac:dyDescent="0.25">
      <c r="A18" s="7" t="s">
        <v>67</v>
      </c>
      <c r="B18" s="9">
        <v>0</v>
      </c>
      <c r="C18" s="9">
        <v>2</v>
      </c>
      <c r="D18" s="9">
        <v>2</v>
      </c>
      <c r="E18" s="9">
        <v>0</v>
      </c>
      <c r="F18" s="9">
        <v>0</v>
      </c>
      <c r="G18" s="9">
        <v>1</v>
      </c>
      <c r="H18" s="9">
        <v>2</v>
      </c>
      <c r="I18" s="9">
        <v>0</v>
      </c>
      <c r="J18" s="9">
        <v>1</v>
      </c>
      <c r="K18" s="9">
        <v>0</v>
      </c>
      <c r="L18" s="9">
        <v>0</v>
      </c>
      <c r="M18" s="9">
        <v>1</v>
      </c>
      <c r="N18" s="9">
        <v>0</v>
      </c>
      <c r="O18" s="9">
        <v>0</v>
      </c>
      <c r="P18" s="9">
        <v>0</v>
      </c>
      <c r="Q18" s="9">
        <v>2</v>
      </c>
      <c r="R18" s="9">
        <v>1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1</v>
      </c>
      <c r="Y18" s="9">
        <v>1</v>
      </c>
      <c r="Z18" s="9">
        <v>4</v>
      </c>
      <c r="AA18" s="9">
        <v>4</v>
      </c>
      <c r="AB18" s="9">
        <v>0</v>
      </c>
      <c r="AC18" s="9">
        <v>0</v>
      </c>
      <c r="AD18" s="9">
        <v>0</v>
      </c>
      <c r="AE18" s="9">
        <v>10</v>
      </c>
      <c r="AF18" s="9">
        <v>0</v>
      </c>
      <c r="AG18" s="9">
        <v>0</v>
      </c>
    </row>
    <row r="19" spans="1:33" x14ac:dyDescent="0.25">
      <c r="A19" s="7" t="s">
        <v>68</v>
      </c>
      <c r="B19" s="9">
        <v>1</v>
      </c>
      <c r="C19" s="9">
        <v>1</v>
      </c>
      <c r="D19" s="9">
        <v>1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1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1</v>
      </c>
      <c r="Q19" s="9">
        <v>0</v>
      </c>
      <c r="R19" s="9">
        <v>1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1</v>
      </c>
      <c r="Z19" s="9">
        <v>3</v>
      </c>
      <c r="AA19" s="9">
        <v>0</v>
      </c>
      <c r="AB19" s="9">
        <v>0</v>
      </c>
      <c r="AC19" s="9">
        <v>0</v>
      </c>
      <c r="AD19" s="9">
        <v>0</v>
      </c>
      <c r="AE19" s="9">
        <v>7</v>
      </c>
      <c r="AF19" s="9">
        <v>0</v>
      </c>
      <c r="AG19" s="9">
        <v>0</v>
      </c>
    </row>
    <row r="20" spans="1:33" x14ac:dyDescent="0.25">
      <c r="A20" s="7" t="s">
        <v>69</v>
      </c>
      <c r="B20" s="9">
        <v>1</v>
      </c>
      <c r="C20" s="9">
        <v>0</v>
      </c>
      <c r="D20" s="9">
        <v>2</v>
      </c>
      <c r="E20" s="9">
        <v>1</v>
      </c>
      <c r="F20" s="9">
        <v>0</v>
      </c>
      <c r="G20" s="9">
        <v>3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2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1</v>
      </c>
      <c r="Y20" s="9">
        <v>0</v>
      </c>
      <c r="Z20" s="9">
        <v>2</v>
      </c>
      <c r="AA20" s="9">
        <v>9</v>
      </c>
      <c r="AB20" s="9">
        <v>0</v>
      </c>
      <c r="AC20" s="9">
        <v>0</v>
      </c>
      <c r="AD20" s="9">
        <v>1</v>
      </c>
      <c r="AE20" s="9">
        <v>11</v>
      </c>
      <c r="AF20" s="9">
        <v>0</v>
      </c>
      <c r="AG20" s="9">
        <v>0</v>
      </c>
    </row>
    <row r="21" spans="1:33" x14ac:dyDescent="0.25">
      <c r="A21" s="7" t="s">
        <v>70</v>
      </c>
      <c r="B21" s="9">
        <v>1</v>
      </c>
      <c r="C21" s="9">
        <v>3</v>
      </c>
      <c r="D21" s="9">
        <v>6</v>
      </c>
      <c r="E21" s="9">
        <v>1</v>
      </c>
      <c r="F21" s="9">
        <v>0</v>
      </c>
      <c r="G21" s="9">
        <v>1</v>
      </c>
      <c r="H21" s="9">
        <v>0</v>
      </c>
      <c r="I21" s="9">
        <v>0</v>
      </c>
      <c r="J21" s="9">
        <v>1</v>
      </c>
      <c r="K21" s="9">
        <v>4</v>
      </c>
      <c r="L21" s="9">
        <v>0</v>
      </c>
      <c r="M21" s="9">
        <v>2</v>
      </c>
      <c r="N21" s="9">
        <v>1</v>
      </c>
      <c r="O21" s="9">
        <v>1</v>
      </c>
      <c r="P21" s="9">
        <v>0</v>
      </c>
      <c r="Q21" s="9">
        <v>5</v>
      </c>
      <c r="R21" s="9">
        <v>8</v>
      </c>
      <c r="S21" s="9">
        <v>0</v>
      </c>
      <c r="T21" s="9">
        <v>0</v>
      </c>
      <c r="U21" s="9">
        <v>1</v>
      </c>
      <c r="V21" s="9">
        <v>0</v>
      </c>
      <c r="W21" s="9">
        <v>1</v>
      </c>
      <c r="X21" s="9">
        <v>0</v>
      </c>
      <c r="Y21" s="9">
        <v>0</v>
      </c>
      <c r="Z21" s="9">
        <v>6</v>
      </c>
      <c r="AA21" s="9">
        <v>5</v>
      </c>
      <c r="AB21" s="9">
        <v>0</v>
      </c>
      <c r="AC21" s="9">
        <v>0</v>
      </c>
      <c r="AD21" s="9">
        <v>0</v>
      </c>
      <c r="AE21" s="9">
        <v>11</v>
      </c>
      <c r="AF21" s="9">
        <v>0</v>
      </c>
      <c r="AG21" s="9">
        <v>0</v>
      </c>
    </row>
    <row r="22" spans="1:33" x14ac:dyDescent="0.25">
      <c r="A22" s="7" t="s">
        <v>71</v>
      </c>
      <c r="B22" s="9">
        <v>0</v>
      </c>
      <c r="C22" s="9">
        <v>0</v>
      </c>
      <c r="D22" s="9">
        <v>0</v>
      </c>
      <c r="E22" s="9">
        <v>2</v>
      </c>
      <c r="F22" s="9">
        <v>0</v>
      </c>
      <c r="G22" s="9">
        <v>6</v>
      </c>
      <c r="H22" s="9">
        <v>0</v>
      </c>
      <c r="I22" s="9">
        <v>1</v>
      </c>
      <c r="J22" s="9">
        <v>2</v>
      </c>
      <c r="K22" s="9">
        <v>4</v>
      </c>
      <c r="L22" s="9">
        <v>0</v>
      </c>
      <c r="M22" s="9">
        <v>0</v>
      </c>
      <c r="N22" s="9">
        <v>1</v>
      </c>
      <c r="O22" s="9">
        <v>1</v>
      </c>
      <c r="P22" s="9">
        <v>1</v>
      </c>
      <c r="Q22" s="9">
        <v>7</v>
      </c>
      <c r="R22" s="9">
        <v>2</v>
      </c>
      <c r="S22" s="9">
        <v>0</v>
      </c>
      <c r="T22" s="9">
        <v>1</v>
      </c>
      <c r="U22" s="9">
        <v>0</v>
      </c>
      <c r="V22" s="9">
        <v>0</v>
      </c>
      <c r="W22" s="9">
        <v>1</v>
      </c>
      <c r="X22" s="9">
        <v>1</v>
      </c>
      <c r="Y22" s="9">
        <v>0</v>
      </c>
      <c r="Z22" s="9">
        <v>4</v>
      </c>
      <c r="AA22" s="9">
        <v>5</v>
      </c>
      <c r="AB22" s="9">
        <v>0</v>
      </c>
      <c r="AC22" s="9">
        <v>0</v>
      </c>
      <c r="AD22" s="9">
        <v>0</v>
      </c>
      <c r="AE22" s="9">
        <v>9</v>
      </c>
      <c r="AF22" s="9">
        <v>0</v>
      </c>
      <c r="AG22" s="9">
        <v>0</v>
      </c>
    </row>
    <row r="23" spans="1:33" x14ac:dyDescent="0.25">
      <c r="A23" s="7" t="s">
        <v>72</v>
      </c>
      <c r="B23" s="9">
        <v>1</v>
      </c>
      <c r="C23" s="9">
        <v>104</v>
      </c>
      <c r="D23" s="9">
        <v>26</v>
      </c>
      <c r="E23" s="9">
        <v>18</v>
      </c>
      <c r="F23" s="9">
        <v>4</v>
      </c>
      <c r="G23" s="9">
        <v>41</v>
      </c>
      <c r="H23" s="9">
        <v>4</v>
      </c>
      <c r="I23" s="9">
        <v>13</v>
      </c>
      <c r="J23" s="9">
        <v>3</v>
      </c>
      <c r="K23" s="9">
        <v>19</v>
      </c>
      <c r="L23" s="9">
        <v>0</v>
      </c>
      <c r="M23" s="9">
        <v>14</v>
      </c>
      <c r="N23" s="9">
        <v>12</v>
      </c>
      <c r="O23" s="9">
        <v>19</v>
      </c>
      <c r="P23" s="9">
        <v>29</v>
      </c>
      <c r="Q23" s="9">
        <v>30</v>
      </c>
      <c r="R23" s="9">
        <v>31</v>
      </c>
      <c r="S23" s="9">
        <v>1</v>
      </c>
      <c r="T23" s="9">
        <v>0</v>
      </c>
      <c r="U23" s="9">
        <v>9</v>
      </c>
      <c r="V23" s="9">
        <v>0</v>
      </c>
      <c r="W23" s="9">
        <v>4</v>
      </c>
      <c r="X23" s="9">
        <v>5</v>
      </c>
      <c r="Y23" s="9">
        <v>2</v>
      </c>
      <c r="Z23" s="9">
        <v>23</v>
      </c>
      <c r="AA23" s="9">
        <v>111</v>
      </c>
      <c r="AB23" s="9">
        <v>1</v>
      </c>
      <c r="AC23" s="9">
        <v>0</v>
      </c>
      <c r="AD23" s="9">
        <v>0</v>
      </c>
      <c r="AE23" s="9">
        <v>192</v>
      </c>
      <c r="AF23" s="9">
        <v>7</v>
      </c>
      <c r="AG23" s="9">
        <v>0</v>
      </c>
    </row>
    <row r="24" spans="1:33" x14ac:dyDescent="0.25">
      <c r="A24" s="7" t="s">
        <v>73</v>
      </c>
      <c r="B24" s="9">
        <v>1</v>
      </c>
      <c r="C24" s="9">
        <v>23</v>
      </c>
      <c r="D24" s="9">
        <v>16</v>
      </c>
      <c r="E24" s="9">
        <v>10</v>
      </c>
      <c r="F24" s="9">
        <v>3</v>
      </c>
      <c r="G24" s="9">
        <v>27</v>
      </c>
      <c r="H24" s="9">
        <v>1</v>
      </c>
      <c r="I24" s="9">
        <v>6</v>
      </c>
      <c r="J24" s="9">
        <v>1</v>
      </c>
      <c r="K24" s="9">
        <v>12</v>
      </c>
      <c r="L24" s="9">
        <v>0</v>
      </c>
      <c r="M24" s="9">
        <v>6</v>
      </c>
      <c r="N24" s="9">
        <v>1</v>
      </c>
      <c r="O24" s="9">
        <v>8</v>
      </c>
      <c r="P24" s="9">
        <v>9</v>
      </c>
      <c r="Q24" s="9">
        <v>26</v>
      </c>
      <c r="R24" s="9">
        <v>29</v>
      </c>
      <c r="S24" s="9">
        <v>0</v>
      </c>
      <c r="T24" s="9">
        <v>2</v>
      </c>
      <c r="U24" s="9">
        <v>1</v>
      </c>
      <c r="V24" s="9">
        <v>0</v>
      </c>
      <c r="W24" s="9">
        <v>4</v>
      </c>
      <c r="X24" s="9">
        <v>4</v>
      </c>
      <c r="Y24" s="9">
        <v>2</v>
      </c>
      <c r="Z24" s="9">
        <v>28</v>
      </c>
      <c r="AA24" s="9">
        <v>29</v>
      </c>
      <c r="AB24" s="9">
        <v>0</v>
      </c>
      <c r="AC24" s="9">
        <v>1</v>
      </c>
      <c r="AD24" s="9">
        <v>0</v>
      </c>
      <c r="AE24" s="9">
        <v>43</v>
      </c>
      <c r="AF24" s="9">
        <v>2</v>
      </c>
      <c r="AG24" s="9">
        <v>1</v>
      </c>
    </row>
    <row r="25" spans="1:33" x14ac:dyDescent="0.25">
      <c r="A25" s="7" t="s">
        <v>74</v>
      </c>
      <c r="B25" s="9">
        <v>0</v>
      </c>
      <c r="C25" s="9">
        <v>1</v>
      </c>
      <c r="D25" s="9">
        <v>0</v>
      </c>
      <c r="E25" s="9">
        <v>2</v>
      </c>
      <c r="F25" s="9">
        <v>0</v>
      </c>
      <c r="G25" s="9">
        <v>4</v>
      </c>
      <c r="H25" s="9">
        <v>0</v>
      </c>
      <c r="I25" s="9">
        <v>0</v>
      </c>
      <c r="J25" s="9">
        <v>1</v>
      </c>
      <c r="K25" s="9">
        <v>3</v>
      </c>
      <c r="L25" s="9">
        <v>0</v>
      </c>
      <c r="M25" s="9">
        <v>0</v>
      </c>
      <c r="N25" s="9">
        <v>0</v>
      </c>
      <c r="O25" s="9">
        <v>1</v>
      </c>
      <c r="P25" s="9">
        <v>1</v>
      </c>
      <c r="Q25" s="9">
        <v>5</v>
      </c>
      <c r="R25" s="9">
        <v>2</v>
      </c>
      <c r="S25" s="9">
        <v>1</v>
      </c>
      <c r="T25" s="9">
        <v>0</v>
      </c>
      <c r="U25" s="9">
        <v>1</v>
      </c>
      <c r="V25" s="9">
        <v>0</v>
      </c>
      <c r="W25" s="9">
        <v>1</v>
      </c>
      <c r="X25" s="9">
        <v>2</v>
      </c>
      <c r="Y25" s="9">
        <v>0</v>
      </c>
      <c r="Z25" s="9">
        <v>3</v>
      </c>
      <c r="AA25" s="9">
        <v>8</v>
      </c>
      <c r="AB25" s="9">
        <v>0</v>
      </c>
      <c r="AC25" s="9">
        <v>0</v>
      </c>
      <c r="AD25" s="9">
        <v>1</v>
      </c>
      <c r="AE25" s="9">
        <v>13</v>
      </c>
      <c r="AF25" s="9">
        <v>1</v>
      </c>
      <c r="AG25" s="9">
        <v>0</v>
      </c>
    </row>
    <row r="26" spans="1:33" x14ac:dyDescent="0.25">
      <c r="A26" s="7" t="s">
        <v>75</v>
      </c>
      <c r="B26" s="9">
        <v>0</v>
      </c>
      <c r="C26" s="9">
        <v>7</v>
      </c>
      <c r="D26" s="9">
        <v>3</v>
      </c>
      <c r="E26" s="9">
        <v>0</v>
      </c>
      <c r="F26" s="9">
        <v>0</v>
      </c>
      <c r="G26" s="9">
        <v>6</v>
      </c>
      <c r="H26" s="9">
        <v>0</v>
      </c>
      <c r="I26" s="9">
        <v>1</v>
      </c>
      <c r="J26" s="9">
        <v>1</v>
      </c>
      <c r="K26" s="9">
        <v>3</v>
      </c>
      <c r="L26" s="9">
        <v>0</v>
      </c>
      <c r="M26" s="9">
        <v>0</v>
      </c>
      <c r="N26" s="9">
        <v>3</v>
      </c>
      <c r="O26" s="9">
        <v>1</v>
      </c>
      <c r="P26" s="9">
        <v>2</v>
      </c>
      <c r="Q26" s="9">
        <v>8</v>
      </c>
      <c r="R26" s="9">
        <v>2</v>
      </c>
      <c r="S26" s="9">
        <v>0</v>
      </c>
      <c r="T26" s="9">
        <v>1</v>
      </c>
      <c r="U26" s="9">
        <v>1</v>
      </c>
      <c r="V26" s="9">
        <v>0</v>
      </c>
      <c r="W26" s="9">
        <v>0</v>
      </c>
      <c r="X26" s="9">
        <v>1</v>
      </c>
      <c r="Y26" s="9">
        <v>2</v>
      </c>
      <c r="Z26" s="9">
        <v>7</v>
      </c>
      <c r="AA26" s="9">
        <v>5</v>
      </c>
      <c r="AB26" s="9">
        <v>0</v>
      </c>
      <c r="AC26" s="9">
        <v>0</v>
      </c>
      <c r="AD26" s="9">
        <v>0</v>
      </c>
      <c r="AE26" s="9">
        <v>11</v>
      </c>
      <c r="AF26" s="9">
        <v>1</v>
      </c>
      <c r="AG26" s="9">
        <v>0</v>
      </c>
    </row>
    <row r="27" spans="1:33" x14ac:dyDescent="0.25">
      <c r="A27" s="7" t="s">
        <v>76</v>
      </c>
      <c r="B27" s="9">
        <v>0</v>
      </c>
      <c r="C27" s="9">
        <v>3</v>
      </c>
      <c r="D27" s="9">
        <v>2</v>
      </c>
      <c r="E27" s="9">
        <v>3</v>
      </c>
      <c r="F27" s="9">
        <v>1</v>
      </c>
      <c r="G27" s="9">
        <v>6</v>
      </c>
      <c r="H27" s="9">
        <v>0</v>
      </c>
      <c r="I27" s="9">
        <v>4</v>
      </c>
      <c r="J27" s="9">
        <v>1</v>
      </c>
      <c r="K27" s="9">
        <v>4</v>
      </c>
      <c r="L27" s="9">
        <v>0</v>
      </c>
      <c r="M27" s="9">
        <v>0</v>
      </c>
      <c r="N27" s="9">
        <v>2</v>
      </c>
      <c r="O27" s="9">
        <v>0</v>
      </c>
      <c r="P27" s="9">
        <v>1</v>
      </c>
      <c r="Q27" s="9">
        <v>10</v>
      </c>
      <c r="R27" s="9">
        <v>16</v>
      </c>
      <c r="S27" s="9">
        <v>0</v>
      </c>
      <c r="T27" s="9">
        <v>0</v>
      </c>
      <c r="U27" s="9">
        <v>1</v>
      </c>
      <c r="V27" s="9">
        <v>0</v>
      </c>
      <c r="W27" s="9">
        <v>0</v>
      </c>
      <c r="X27" s="9">
        <v>2</v>
      </c>
      <c r="Y27" s="9">
        <v>0</v>
      </c>
      <c r="Z27" s="9">
        <v>12</v>
      </c>
      <c r="AA27" s="9">
        <v>10</v>
      </c>
      <c r="AB27" s="9">
        <v>0</v>
      </c>
      <c r="AC27" s="9">
        <v>1</v>
      </c>
      <c r="AD27" s="9">
        <v>0</v>
      </c>
      <c r="AE27" s="9">
        <v>16</v>
      </c>
      <c r="AF27" s="9">
        <v>0</v>
      </c>
      <c r="AG27" s="9">
        <v>0</v>
      </c>
    </row>
    <row r="28" spans="1:33" x14ac:dyDescent="0.25">
      <c r="A28" s="7" t="s">
        <v>77</v>
      </c>
      <c r="B28" s="9">
        <v>1</v>
      </c>
      <c r="C28" s="9">
        <v>30</v>
      </c>
      <c r="D28" s="9">
        <v>10</v>
      </c>
      <c r="E28" s="9">
        <v>7</v>
      </c>
      <c r="F28" s="9">
        <v>0</v>
      </c>
      <c r="G28" s="9">
        <v>25</v>
      </c>
      <c r="H28" s="9">
        <v>1</v>
      </c>
      <c r="I28" s="9">
        <v>1</v>
      </c>
      <c r="J28" s="9">
        <v>2</v>
      </c>
      <c r="K28" s="9">
        <v>17</v>
      </c>
      <c r="L28" s="9">
        <v>0</v>
      </c>
      <c r="M28" s="9">
        <v>3</v>
      </c>
      <c r="N28" s="9">
        <v>5</v>
      </c>
      <c r="O28" s="9">
        <v>11</v>
      </c>
      <c r="P28" s="9">
        <v>19</v>
      </c>
      <c r="Q28" s="9">
        <v>25</v>
      </c>
      <c r="R28" s="9">
        <v>20</v>
      </c>
      <c r="S28" s="9">
        <v>2</v>
      </c>
      <c r="T28" s="9">
        <v>2</v>
      </c>
      <c r="U28" s="9">
        <v>3</v>
      </c>
      <c r="V28" s="9">
        <v>1</v>
      </c>
      <c r="W28" s="9">
        <v>8</v>
      </c>
      <c r="X28" s="9">
        <v>2</v>
      </c>
      <c r="Y28" s="9">
        <v>3</v>
      </c>
      <c r="Z28" s="9">
        <v>61</v>
      </c>
      <c r="AA28" s="9">
        <v>34</v>
      </c>
      <c r="AB28" s="9">
        <v>0</v>
      </c>
      <c r="AC28" s="9">
        <v>3</v>
      </c>
      <c r="AD28" s="9">
        <v>1</v>
      </c>
      <c r="AE28" s="9">
        <v>53</v>
      </c>
      <c r="AF28" s="9">
        <v>0</v>
      </c>
      <c r="AG28" s="9">
        <v>0</v>
      </c>
    </row>
    <row r="29" spans="1:33" x14ac:dyDescent="0.25">
      <c r="A29" s="7" t="s">
        <v>78</v>
      </c>
      <c r="B29" s="9">
        <v>1</v>
      </c>
      <c r="C29" s="9">
        <v>19</v>
      </c>
      <c r="D29" s="9">
        <v>9</v>
      </c>
      <c r="E29" s="9">
        <v>6</v>
      </c>
      <c r="F29" s="9">
        <v>7</v>
      </c>
      <c r="G29" s="9">
        <v>18</v>
      </c>
      <c r="H29" s="9">
        <v>1</v>
      </c>
      <c r="I29" s="9">
        <v>4</v>
      </c>
      <c r="J29" s="9">
        <v>1</v>
      </c>
      <c r="K29" s="9">
        <v>11</v>
      </c>
      <c r="L29" s="9">
        <v>1</v>
      </c>
      <c r="M29" s="9">
        <v>147</v>
      </c>
      <c r="N29" s="9">
        <v>11</v>
      </c>
      <c r="O29" s="9">
        <v>5</v>
      </c>
      <c r="P29" s="9">
        <v>7</v>
      </c>
      <c r="Q29" s="9">
        <v>9</v>
      </c>
      <c r="R29" s="9">
        <v>9</v>
      </c>
      <c r="S29" s="9">
        <v>2</v>
      </c>
      <c r="T29" s="9">
        <v>0</v>
      </c>
      <c r="U29" s="9">
        <v>5</v>
      </c>
      <c r="V29" s="9">
        <v>0</v>
      </c>
      <c r="W29" s="9">
        <v>2</v>
      </c>
      <c r="X29" s="9">
        <v>3</v>
      </c>
      <c r="Y29" s="9">
        <v>4</v>
      </c>
      <c r="Z29" s="9">
        <v>22</v>
      </c>
      <c r="AA29" s="9">
        <v>26</v>
      </c>
      <c r="AB29" s="9">
        <v>1</v>
      </c>
      <c r="AC29" s="9">
        <v>0</v>
      </c>
      <c r="AD29" s="9">
        <v>2</v>
      </c>
      <c r="AE29" s="9">
        <v>47</v>
      </c>
      <c r="AF29" s="9">
        <v>2</v>
      </c>
      <c r="AG29" s="9">
        <v>0</v>
      </c>
    </row>
    <row r="30" spans="1:33" x14ac:dyDescent="0.25">
      <c r="A30" s="7" t="s">
        <v>79</v>
      </c>
      <c r="B30" s="9">
        <v>0</v>
      </c>
      <c r="C30" s="9">
        <v>2</v>
      </c>
      <c r="D30" s="9">
        <v>0</v>
      </c>
      <c r="E30" s="9">
        <v>0</v>
      </c>
      <c r="F30" s="9">
        <v>0</v>
      </c>
      <c r="G30" s="9">
        <v>5</v>
      </c>
      <c r="H30" s="9">
        <v>0</v>
      </c>
      <c r="I30" s="9">
        <v>0</v>
      </c>
      <c r="J30" s="9">
        <v>2</v>
      </c>
      <c r="K30" s="9">
        <v>1</v>
      </c>
      <c r="L30" s="9">
        <v>0</v>
      </c>
      <c r="M30" s="9">
        <v>3</v>
      </c>
      <c r="N30" s="9">
        <v>1</v>
      </c>
      <c r="O30" s="9">
        <v>2</v>
      </c>
      <c r="P30" s="9">
        <v>4</v>
      </c>
      <c r="Q30" s="9">
        <v>0</v>
      </c>
      <c r="R30" s="9">
        <v>0</v>
      </c>
      <c r="S30" s="9">
        <v>0</v>
      </c>
      <c r="T30" s="9">
        <v>0</v>
      </c>
      <c r="U30" s="9">
        <v>1</v>
      </c>
      <c r="V30" s="9">
        <v>0</v>
      </c>
      <c r="W30" s="9">
        <v>2</v>
      </c>
      <c r="X30" s="9">
        <v>1</v>
      </c>
      <c r="Y30" s="9">
        <v>1</v>
      </c>
      <c r="Z30" s="9">
        <v>5</v>
      </c>
      <c r="AA30" s="9">
        <v>6</v>
      </c>
      <c r="AB30" s="9">
        <v>0</v>
      </c>
      <c r="AC30" s="9">
        <v>0</v>
      </c>
      <c r="AD30" s="9">
        <v>2</v>
      </c>
      <c r="AE30" s="9">
        <v>22</v>
      </c>
      <c r="AF30" s="9">
        <v>0</v>
      </c>
      <c r="AG30" s="9">
        <v>0</v>
      </c>
    </row>
    <row r="31" spans="1:33" x14ac:dyDescent="0.25">
      <c r="A31" s="7" t="s">
        <v>80</v>
      </c>
      <c r="B31" s="9">
        <v>1</v>
      </c>
      <c r="C31" s="9">
        <v>10</v>
      </c>
      <c r="D31" s="9">
        <v>5</v>
      </c>
      <c r="E31" s="9">
        <v>5</v>
      </c>
      <c r="F31" s="9">
        <v>1</v>
      </c>
      <c r="G31" s="9">
        <v>7</v>
      </c>
      <c r="H31" s="9">
        <v>0</v>
      </c>
      <c r="I31" s="9">
        <v>1</v>
      </c>
      <c r="J31" s="9">
        <v>2</v>
      </c>
      <c r="K31" s="9">
        <v>1</v>
      </c>
      <c r="L31" s="9">
        <v>0</v>
      </c>
      <c r="M31" s="9">
        <v>4</v>
      </c>
      <c r="N31" s="9">
        <v>0</v>
      </c>
      <c r="O31" s="9">
        <v>0</v>
      </c>
      <c r="P31" s="9">
        <v>10</v>
      </c>
      <c r="Q31" s="9">
        <v>3</v>
      </c>
      <c r="R31" s="9">
        <v>6</v>
      </c>
      <c r="S31" s="9">
        <v>1</v>
      </c>
      <c r="T31" s="9">
        <v>0</v>
      </c>
      <c r="U31" s="9">
        <v>0</v>
      </c>
      <c r="V31" s="9">
        <v>0</v>
      </c>
      <c r="W31" s="9">
        <v>0</v>
      </c>
      <c r="X31" s="9">
        <v>2</v>
      </c>
      <c r="Y31" s="9">
        <v>1</v>
      </c>
      <c r="Z31" s="9">
        <v>14</v>
      </c>
      <c r="AA31" s="9">
        <v>7</v>
      </c>
      <c r="AB31" s="9">
        <v>0</v>
      </c>
      <c r="AC31" s="9">
        <v>1</v>
      </c>
      <c r="AD31" s="9">
        <v>1</v>
      </c>
      <c r="AE31" s="9">
        <v>22</v>
      </c>
      <c r="AF31" s="9">
        <v>1</v>
      </c>
      <c r="AG31" s="9">
        <v>0</v>
      </c>
    </row>
    <row r="32" spans="1:33" x14ac:dyDescent="0.25">
      <c r="A32" s="7" t="s">
        <v>81</v>
      </c>
      <c r="B32" s="9">
        <v>0</v>
      </c>
      <c r="C32" s="9">
        <v>4</v>
      </c>
      <c r="D32" s="9">
        <v>3</v>
      </c>
      <c r="E32" s="9">
        <v>1</v>
      </c>
      <c r="F32" s="9">
        <v>0</v>
      </c>
      <c r="G32" s="9">
        <v>7</v>
      </c>
      <c r="H32" s="9">
        <v>0</v>
      </c>
      <c r="I32" s="9">
        <v>2</v>
      </c>
      <c r="J32" s="9">
        <v>1</v>
      </c>
      <c r="K32" s="9">
        <v>5</v>
      </c>
      <c r="L32" s="9">
        <v>0</v>
      </c>
      <c r="M32" s="9">
        <v>0</v>
      </c>
      <c r="N32" s="9">
        <v>0</v>
      </c>
      <c r="O32" s="9">
        <v>0</v>
      </c>
      <c r="P32" s="9">
        <v>4</v>
      </c>
      <c r="Q32" s="9">
        <v>4</v>
      </c>
      <c r="R32" s="9">
        <v>3</v>
      </c>
      <c r="S32" s="9">
        <v>0</v>
      </c>
      <c r="T32" s="9">
        <v>0</v>
      </c>
      <c r="U32" s="9">
        <v>0</v>
      </c>
      <c r="V32" s="9">
        <v>0</v>
      </c>
      <c r="W32" s="9">
        <v>1</v>
      </c>
      <c r="X32" s="9">
        <v>0</v>
      </c>
      <c r="Y32" s="9">
        <v>0</v>
      </c>
      <c r="Z32" s="9">
        <v>10</v>
      </c>
      <c r="AA32" s="9">
        <v>4</v>
      </c>
      <c r="AB32" s="9">
        <v>0</v>
      </c>
      <c r="AC32" s="9">
        <v>0</v>
      </c>
      <c r="AD32" s="9">
        <v>0</v>
      </c>
      <c r="AE32" s="9">
        <v>18</v>
      </c>
      <c r="AF32" s="9">
        <v>0</v>
      </c>
      <c r="AG32" s="9">
        <v>0</v>
      </c>
    </row>
    <row r="33" spans="1:33" x14ac:dyDescent="0.25">
      <c r="A33" s="7" t="s">
        <v>82</v>
      </c>
      <c r="B33" s="9">
        <v>0</v>
      </c>
      <c r="C33" s="9">
        <v>7</v>
      </c>
      <c r="D33" s="9">
        <v>1</v>
      </c>
      <c r="E33" s="9">
        <v>3</v>
      </c>
      <c r="F33" s="9">
        <v>1</v>
      </c>
      <c r="G33" s="9">
        <v>12</v>
      </c>
      <c r="H33" s="9">
        <v>2</v>
      </c>
      <c r="I33" s="9">
        <v>1</v>
      </c>
      <c r="J33" s="9">
        <v>0</v>
      </c>
      <c r="K33" s="9">
        <v>5</v>
      </c>
      <c r="L33" s="9">
        <v>0</v>
      </c>
      <c r="M33" s="9">
        <v>2</v>
      </c>
      <c r="N33" s="9">
        <v>2</v>
      </c>
      <c r="O33" s="9">
        <v>1</v>
      </c>
      <c r="P33" s="9">
        <v>2</v>
      </c>
      <c r="Q33" s="9">
        <v>6</v>
      </c>
      <c r="R33" s="9">
        <v>4</v>
      </c>
      <c r="S33" s="9">
        <v>0</v>
      </c>
      <c r="T33" s="9">
        <v>0</v>
      </c>
      <c r="U33" s="9">
        <v>1</v>
      </c>
      <c r="V33" s="9">
        <v>0</v>
      </c>
      <c r="W33" s="9">
        <v>2</v>
      </c>
      <c r="X33" s="9">
        <v>1</v>
      </c>
      <c r="Y33" s="9">
        <v>2</v>
      </c>
      <c r="Z33" s="9">
        <v>8</v>
      </c>
      <c r="AA33" s="9">
        <v>6</v>
      </c>
      <c r="AB33" s="9">
        <v>0</v>
      </c>
      <c r="AC33" s="9">
        <v>0</v>
      </c>
      <c r="AD33" s="9">
        <v>0</v>
      </c>
      <c r="AE33" s="9">
        <v>19</v>
      </c>
      <c r="AF33" s="9">
        <v>0</v>
      </c>
      <c r="AG33" s="9">
        <v>1</v>
      </c>
    </row>
    <row r="34" spans="1:33" x14ac:dyDescent="0.25">
      <c r="A34" s="18" t="s">
        <v>83</v>
      </c>
      <c r="B34" s="16">
        <v>1</v>
      </c>
      <c r="C34" s="16">
        <v>8</v>
      </c>
      <c r="D34" s="16">
        <v>5</v>
      </c>
      <c r="E34" s="16">
        <v>7</v>
      </c>
      <c r="F34" s="16">
        <v>0</v>
      </c>
      <c r="G34" s="16">
        <v>5</v>
      </c>
      <c r="H34" s="16">
        <v>1</v>
      </c>
      <c r="I34" s="16">
        <v>1</v>
      </c>
      <c r="J34" s="16">
        <v>1</v>
      </c>
      <c r="K34" s="16">
        <v>2</v>
      </c>
      <c r="L34" s="16">
        <v>0</v>
      </c>
      <c r="M34" s="16">
        <v>1</v>
      </c>
      <c r="N34" s="16">
        <v>2</v>
      </c>
      <c r="O34" s="16">
        <v>2</v>
      </c>
      <c r="P34" s="16">
        <v>2</v>
      </c>
      <c r="Q34" s="16">
        <v>10</v>
      </c>
      <c r="R34" s="16">
        <v>10</v>
      </c>
      <c r="S34" s="16">
        <v>0</v>
      </c>
      <c r="T34" s="16">
        <v>0</v>
      </c>
      <c r="U34" s="16">
        <v>2</v>
      </c>
      <c r="V34" s="16">
        <v>0</v>
      </c>
      <c r="W34" s="16">
        <v>3</v>
      </c>
      <c r="X34" s="16">
        <v>3</v>
      </c>
      <c r="Y34" s="16">
        <v>0</v>
      </c>
      <c r="Z34" s="16">
        <v>20</v>
      </c>
      <c r="AA34" s="16">
        <v>16</v>
      </c>
      <c r="AB34" s="16">
        <v>0</v>
      </c>
      <c r="AC34" s="16">
        <v>2</v>
      </c>
      <c r="AD34" s="16">
        <v>0</v>
      </c>
      <c r="AE34" s="16">
        <v>26</v>
      </c>
      <c r="AF34" s="16">
        <v>0</v>
      </c>
      <c r="AG34" s="16">
        <v>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ED37B-5703-4549-86DD-CA6F1E2B3A2E}">
  <dimension ref="A1:AG36"/>
  <sheetViews>
    <sheetView zoomScaleNormal="100" workbookViewId="0">
      <selection sqref="A1:A2"/>
    </sheetView>
  </sheetViews>
  <sheetFormatPr defaultColWidth="11" defaultRowHeight="15.75" x14ac:dyDescent="0.25"/>
  <sheetData>
    <row r="1" spans="1:33" s="1" customFormat="1" ht="18.75" x14ac:dyDescent="0.3">
      <c r="A1" s="8" t="s">
        <v>0</v>
      </c>
    </row>
    <row r="2" spans="1:33" x14ac:dyDescent="0.25">
      <c r="A2" t="s">
        <v>86</v>
      </c>
    </row>
    <row r="4" spans="1:33" x14ac:dyDescent="0.25">
      <c r="A4" s="1"/>
    </row>
    <row r="5" spans="1:33" s="13" customFormat="1" x14ac:dyDescent="0.25">
      <c r="A5" s="11" t="s">
        <v>54</v>
      </c>
      <c r="B5" s="12" t="s">
        <v>87</v>
      </c>
      <c r="C5" s="12" t="s">
        <v>19</v>
      </c>
      <c r="D5" s="12" t="s">
        <v>20</v>
      </c>
      <c r="E5" s="12" t="s">
        <v>21</v>
      </c>
      <c r="F5" s="12" t="s">
        <v>22</v>
      </c>
      <c r="G5" s="12" t="s">
        <v>23</v>
      </c>
      <c r="H5" s="12" t="s">
        <v>24</v>
      </c>
      <c r="I5" s="12" t="s">
        <v>25</v>
      </c>
      <c r="J5" s="12" t="s">
        <v>26</v>
      </c>
      <c r="K5" s="12" t="s">
        <v>27</v>
      </c>
      <c r="L5" s="12" t="s">
        <v>28</v>
      </c>
      <c r="M5" s="12" t="s">
        <v>29</v>
      </c>
      <c r="N5" s="12" t="s">
        <v>30</v>
      </c>
      <c r="O5" s="12" t="s">
        <v>33</v>
      </c>
      <c r="P5" s="12" t="s">
        <v>34</v>
      </c>
      <c r="Q5" s="12" t="s">
        <v>35</v>
      </c>
      <c r="R5" s="12" t="s">
        <v>36</v>
      </c>
      <c r="S5" s="12" t="s">
        <v>37</v>
      </c>
      <c r="T5" s="12" t="s">
        <v>38</v>
      </c>
      <c r="U5" s="12" t="s">
        <v>39</v>
      </c>
      <c r="V5" s="12" t="s">
        <v>40</v>
      </c>
      <c r="W5" s="12" t="s">
        <v>41</v>
      </c>
      <c r="X5" s="12" t="s">
        <v>42</v>
      </c>
      <c r="Y5" s="12" t="s">
        <v>43</v>
      </c>
      <c r="Z5" s="12" t="s">
        <v>44</v>
      </c>
      <c r="AA5" s="12" t="s">
        <v>45</v>
      </c>
      <c r="AB5" s="12" t="s">
        <v>46</v>
      </c>
      <c r="AC5" s="12" t="s">
        <v>47</v>
      </c>
      <c r="AD5" s="12" t="s">
        <v>48</v>
      </c>
      <c r="AE5" s="12" t="s">
        <v>49</v>
      </c>
      <c r="AF5" s="12" t="s">
        <v>50</v>
      </c>
      <c r="AG5" s="12" t="s">
        <v>51</v>
      </c>
    </row>
    <row r="6" spans="1:33" x14ac:dyDescent="0.25">
      <c r="A6" s="7" t="s">
        <v>55</v>
      </c>
      <c r="B6" s="14">
        <v>0</v>
      </c>
      <c r="C6" s="14">
        <v>2.4630541871921183</v>
      </c>
      <c r="D6" s="14">
        <v>1.0139416983523446</v>
      </c>
      <c r="E6" s="14">
        <v>0.69930069930069927</v>
      </c>
      <c r="F6" s="14">
        <v>0</v>
      </c>
      <c r="G6" s="14">
        <v>2.4390243902439024</v>
      </c>
      <c r="H6" s="14">
        <v>0</v>
      </c>
      <c r="I6" s="14">
        <v>1.0928961748633881</v>
      </c>
      <c r="J6" s="14">
        <v>0.66666666666666674</v>
      </c>
      <c r="K6" s="14">
        <v>0.60120240480961928</v>
      </c>
      <c r="L6" s="14">
        <v>0</v>
      </c>
      <c r="M6" s="14">
        <v>0</v>
      </c>
      <c r="N6" s="14">
        <v>0.7142857142857143</v>
      </c>
      <c r="O6" s="14">
        <v>0.78431372549019607</v>
      </c>
      <c r="P6" s="14">
        <v>0.27932960893854747</v>
      </c>
      <c r="Q6" s="14">
        <v>1.1787819253438114</v>
      </c>
      <c r="R6" s="14">
        <v>1.6736401673640167</v>
      </c>
      <c r="S6" s="14">
        <v>0</v>
      </c>
      <c r="T6" s="14">
        <v>0</v>
      </c>
      <c r="U6" s="14">
        <v>0.58823529411764708</v>
      </c>
      <c r="V6" s="14">
        <v>0</v>
      </c>
      <c r="W6" s="14">
        <v>0.20242914979757085</v>
      </c>
      <c r="X6" s="14">
        <v>2.2471910112359552</v>
      </c>
      <c r="Y6" s="14">
        <v>0</v>
      </c>
      <c r="Z6" s="14">
        <v>3.225806451612903</v>
      </c>
      <c r="AA6" s="14">
        <v>3.6407766990291259</v>
      </c>
      <c r="AB6" s="14">
        <v>0</v>
      </c>
      <c r="AC6" s="14">
        <v>0</v>
      </c>
      <c r="AD6" s="14">
        <v>0</v>
      </c>
      <c r="AE6" s="14">
        <v>6.8807339449541285</v>
      </c>
      <c r="AF6" s="14">
        <v>0</v>
      </c>
      <c r="AG6" s="14">
        <v>0</v>
      </c>
    </row>
    <row r="7" spans="1:33" x14ac:dyDescent="0.25">
      <c r="A7" s="7" t="s">
        <v>56</v>
      </c>
      <c r="B7" s="14">
        <v>0</v>
      </c>
      <c r="C7" s="14">
        <v>0.98522167487684731</v>
      </c>
      <c r="D7" s="14">
        <v>0.6337135614702154</v>
      </c>
      <c r="E7" s="14">
        <v>0</v>
      </c>
      <c r="F7" s="14">
        <v>2.7777777777777777</v>
      </c>
      <c r="G7" s="14">
        <v>0.69686411149825789</v>
      </c>
      <c r="H7" s="14">
        <v>0</v>
      </c>
      <c r="I7" s="14">
        <v>0.54644808743169404</v>
      </c>
      <c r="J7" s="14">
        <v>1.3333333333333335</v>
      </c>
      <c r="K7" s="14">
        <v>0.40080160320641278</v>
      </c>
      <c r="L7" s="14">
        <v>0</v>
      </c>
      <c r="M7" s="14">
        <v>0</v>
      </c>
      <c r="N7" s="14">
        <v>0</v>
      </c>
      <c r="O7" s="14">
        <v>0.19607843137254902</v>
      </c>
      <c r="P7" s="14">
        <v>0.27932960893854747</v>
      </c>
      <c r="Q7" s="14">
        <v>0.98231827111984282</v>
      </c>
      <c r="R7" s="14">
        <v>0.41841004184100417</v>
      </c>
      <c r="S7" s="14">
        <v>0</v>
      </c>
      <c r="T7" s="14">
        <v>0</v>
      </c>
      <c r="U7" s="14">
        <v>0.58823529411764708</v>
      </c>
      <c r="V7" s="14">
        <v>0</v>
      </c>
      <c r="W7" s="14">
        <v>0</v>
      </c>
      <c r="X7" s="14">
        <v>3.3707865168539324</v>
      </c>
      <c r="Y7" s="14">
        <v>0.42735042735042739</v>
      </c>
      <c r="Z7" s="14">
        <v>0.43010752688172044</v>
      </c>
      <c r="AA7" s="14">
        <v>0.48543689320388345</v>
      </c>
      <c r="AB7" s="14">
        <v>0</v>
      </c>
      <c r="AC7" s="14">
        <v>0</v>
      </c>
      <c r="AD7" s="14">
        <v>0</v>
      </c>
      <c r="AE7" s="14">
        <v>3.669724770642202</v>
      </c>
      <c r="AF7" s="14">
        <v>0</v>
      </c>
      <c r="AG7" s="14">
        <v>0</v>
      </c>
    </row>
    <row r="8" spans="1:33" x14ac:dyDescent="0.25">
      <c r="A8" s="7" t="s">
        <v>57</v>
      </c>
      <c r="B8" s="14">
        <v>0</v>
      </c>
      <c r="C8" s="14">
        <v>0.24630541871921183</v>
      </c>
      <c r="D8" s="14">
        <v>0.25348542458808615</v>
      </c>
      <c r="E8" s="14">
        <v>0.34965034965034963</v>
      </c>
      <c r="F8" s="14">
        <v>0</v>
      </c>
      <c r="G8" s="14">
        <v>3.484320557491289</v>
      </c>
      <c r="H8" s="14">
        <v>0</v>
      </c>
      <c r="I8" s="14">
        <v>1.639344262295082</v>
      </c>
      <c r="J8" s="14">
        <v>0.66666666666666674</v>
      </c>
      <c r="K8" s="14">
        <v>0.20040080160320639</v>
      </c>
      <c r="L8" s="14">
        <v>0</v>
      </c>
      <c r="M8" s="14">
        <v>0.27322404371584702</v>
      </c>
      <c r="N8" s="14">
        <v>0.35714285714285715</v>
      </c>
      <c r="O8" s="14">
        <v>0.39215686274509803</v>
      </c>
      <c r="P8" s="14">
        <v>0.55865921787709494</v>
      </c>
      <c r="Q8" s="14">
        <v>1.5717092337917484</v>
      </c>
      <c r="R8" s="14">
        <v>0.20920502092050208</v>
      </c>
      <c r="S8" s="14">
        <v>0</v>
      </c>
      <c r="T8" s="14">
        <v>0</v>
      </c>
      <c r="U8" s="14">
        <v>0.58823529411764708</v>
      </c>
      <c r="V8" s="14">
        <v>0</v>
      </c>
      <c r="W8" s="14">
        <v>0.40485829959514169</v>
      </c>
      <c r="X8" s="14">
        <v>2.2471910112359552</v>
      </c>
      <c r="Y8" s="14">
        <v>0</v>
      </c>
      <c r="Z8" s="14">
        <v>1.2903225806451613</v>
      </c>
      <c r="AA8" s="14">
        <v>1.6990291262135921</v>
      </c>
      <c r="AB8" s="14">
        <v>0</v>
      </c>
      <c r="AC8" s="14">
        <v>0</v>
      </c>
      <c r="AD8" s="14">
        <v>0</v>
      </c>
      <c r="AE8" s="14">
        <v>4.3577981651376145</v>
      </c>
      <c r="AF8" s="14">
        <v>0</v>
      </c>
      <c r="AG8" s="14">
        <v>0</v>
      </c>
    </row>
    <row r="9" spans="1:33" x14ac:dyDescent="0.25">
      <c r="A9" s="7" t="s">
        <v>58</v>
      </c>
      <c r="B9" s="14">
        <v>2.5316455696202533</v>
      </c>
      <c r="C9" s="14">
        <v>0.98522167487684731</v>
      </c>
      <c r="D9" s="14">
        <v>0.5069708491761723</v>
      </c>
      <c r="E9" s="14">
        <v>0.69930069930069927</v>
      </c>
      <c r="F9" s="14">
        <v>0</v>
      </c>
      <c r="G9" s="14">
        <v>1.7421602787456445</v>
      </c>
      <c r="H9" s="14">
        <v>0</v>
      </c>
      <c r="I9" s="14">
        <v>0</v>
      </c>
      <c r="J9" s="14">
        <v>0.66666666666666674</v>
      </c>
      <c r="K9" s="14">
        <v>0.60120240480961928</v>
      </c>
      <c r="L9" s="14">
        <v>0</v>
      </c>
      <c r="M9" s="14">
        <v>0</v>
      </c>
      <c r="N9" s="14">
        <v>0</v>
      </c>
      <c r="O9" s="14">
        <v>0.19607843137254902</v>
      </c>
      <c r="P9" s="14">
        <v>0.27932960893854747</v>
      </c>
      <c r="Q9" s="14">
        <v>0.39292730844793711</v>
      </c>
      <c r="R9" s="14">
        <v>0.62761506276150625</v>
      </c>
      <c r="S9" s="14">
        <v>0</v>
      </c>
      <c r="T9" s="14">
        <v>7.1428571428571423</v>
      </c>
      <c r="U9" s="14">
        <v>0.58823529411764708</v>
      </c>
      <c r="V9" s="14">
        <v>0</v>
      </c>
      <c r="W9" s="14">
        <v>0</v>
      </c>
      <c r="X9" s="14">
        <v>2.2471910112359552</v>
      </c>
      <c r="Y9" s="14">
        <v>0</v>
      </c>
      <c r="Z9" s="14">
        <v>1.2903225806451613</v>
      </c>
      <c r="AA9" s="14">
        <v>0.72815533980582525</v>
      </c>
      <c r="AB9" s="14">
        <v>0</v>
      </c>
      <c r="AC9" s="14">
        <v>0.20408163265306123</v>
      </c>
      <c r="AD9" s="14">
        <v>0</v>
      </c>
      <c r="AE9" s="14">
        <v>4.1284403669724776</v>
      </c>
      <c r="AF9" s="14">
        <v>0</v>
      </c>
      <c r="AG9" s="14">
        <v>0</v>
      </c>
    </row>
    <row r="10" spans="1:33" x14ac:dyDescent="0.25">
      <c r="A10" s="7" t="s">
        <v>59</v>
      </c>
      <c r="B10" s="14">
        <v>0</v>
      </c>
      <c r="C10" s="14">
        <v>3.9408866995073892</v>
      </c>
      <c r="D10" s="14">
        <v>1.1406844106463878</v>
      </c>
      <c r="E10" s="14">
        <v>2.7972027972027971</v>
      </c>
      <c r="F10" s="14">
        <v>0</v>
      </c>
      <c r="G10" s="14">
        <v>2.7874564459930316</v>
      </c>
      <c r="H10" s="14">
        <v>0</v>
      </c>
      <c r="I10" s="14">
        <v>1.639344262295082</v>
      </c>
      <c r="J10" s="14">
        <v>2.666666666666667</v>
      </c>
      <c r="K10" s="14">
        <v>1.2024048096192386</v>
      </c>
      <c r="L10" s="14">
        <v>0</v>
      </c>
      <c r="M10" s="14">
        <v>1.0928961748633881</v>
      </c>
      <c r="N10" s="14">
        <v>1.4285714285714286</v>
      </c>
      <c r="O10" s="14">
        <v>0.19607843137254902</v>
      </c>
      <c r="P10" s="14">
        <v>1.3966480446927374</v>
      </c>
      <c r="Q10" s="14">
        <v>1.9646365422396856</v>
      </c>
      <c r="R10" s="14">
        <v>1.6736401673640167</v>
      </c>
      <c r="S10" s="14">
        <v>0</v>
      </c>
      <c r="T10" s="14">
        <v>0</v>
      </c>
      <c r="U10" s="14">
        <v>0.58823529411764708</v>
      </c>
      <c r="V10" s="14">
        <v>0</v>
      </c>
      <c r="W10" s="14">
        <v>0.40485829959514169</v>
      </c>
      <c r="X10" s="14">
        <v>3.3707865168539324</v>
      </c>
      <c r="Y10" s="14">
        <v>0.42735042735042739</v>
      </c>
      <c r="Z10" s="14">
        <v>3.655913978494624</v>
      </c>
      <c r="AA10" s="14">
        <v>4.6116504854368934</v>
      </c>
      <c r="AB10" s="14">
        <v>0</v>
      </c>
      <c r="AC10" s="14">
        <v>0.40816326530612246</v>
      </c>
      <c r="AD10" s="14">
        <v>0</v>
      </c>
      <c r="AE10" s="14">
        <v>7.3394495412844041</v>
      </c>
      <c r="AF10" s="14">
        <v>1.7543859649122806</v>
      </c>
      <c r="AG10" s="14">
        <v>0</v>
      </c>
    </row>
    <row r="11" spans="1:33" x14ac:dyDescent="0.25">
      <c r="A11" s="7" t="s">
        <v>60</v>
      </c>
      <c r="B11" s="14">
        <v>1.2658227848101267</v>
      </c>
      <c r="C11" s="14">
        <v>0.98522167487684731</v>
      </c>
      <c r="D11" s="14">
        <v>0.25348542458808615</v>
      </c>
      <c r="E11" s="14">
        <v>1.048951048951049</v>
      </c>
      <c r="F11" s="14">
        <v>0</v>
      </c>
      <c r="G11" s="14">
        <v>1.3937282229965158</v>
      </c>
      <c r="H11" s="14">
        <v>0</v>
      </c>
      <c r="I11" s="14">
        <v>0</v>
      </c>
      <c r="J11" s="14">
        <v>0</v>
      </c>
      <c r="K11" s="14">
        <v>0.40080160320641278</v>
      </c>
      <c r="L11" s="14">
        <v>0</v>
      </c>
      <c r="M11" s="14">
        <v>0.54644808743169404</v>
      </c>
      <c r="N11" s="14">
        <v>0.35714285714285715</v>
      </c>
      <c r="O11" s="14">
        <v>0.19607843137254902</v>
      </c>
      <c r="P11" s="14">
        <v>0.55865921787709494</v>
      </c>
      <c r="Q11" s="14">
        <v>0.39292730844793711</v>
      </c>
      <c r="R11" s="14">
        <v>0.20920502092050208</v>
      </c>
      <c r="S11" s="14">
        <v>0</v>
      </c>
      <c r="T11" s="14">
        <v>0</v>
      </c>
      <c r="U11" s="14">
        <v>1.1764705882352942</v>
      </c>
      <c r="V11" s="14">
        <v>0</v>
      </c>
      <c r="W11" s="14">
        <v>0.20242914979757085</v>
      </c>
      <c r="X11" s="14">
        <v>1.1235955056179776</v>
      </c>
      <c r="Y11" s="14">
        <v>0</v>
      </c>
      <c r="Z11" s="14">
        <v>0.86021505376344087</v>
      </c>
      <c r="AA11" s="14">
        <v>1.6990291262135921</v>
      </c>
      <c r="AB11" s="14">
        <v>0</v>
      </c>
      <c r="AC11" s="14">
        <v>0</v>
      </c>
      <c r="AD11" s="14">
        <v>0</v>
      </c>
      <c r="AE11" s="14">
        <v>3.4403669724770642</v>
      </c>
      <c r="AF11" s="14">
        <v>0</v>
      </c>
      <c r="AG11" s="14">
        <v>0</v>
      </c>
    </row>
    <row r="12" spans="1:33" x14ac:dyDescent="0.25">
      <c r="A12" s="7" t="s">
        <v>61</v>
      </c>
      <c r="B12" s="14">
        <v>0</v>
      </c>
      <c r="C12" s="14">
        <v>1.2315270935960592</v>
      </c>
      <c r="D12" s="14">
        <v>0.38022813688212925</v>
      </c>
      <c r="E12" s="14">
        <v>1.3986013986013985</v>
      </c>
      <c r="F12" s="14">
        <v>0</v>
      </c>
      <c r="G12" s="14">
        <v>3.1358885017421603</v>
      </c>
      <c r="H12" s="14">
        <v>2.7027027027027026</v>
      </c>
      <c r="I12" s="14">
        <v>0.54644808743169404</v>
      </c>
      <c r="J12" s="14">
        <v>0</v>
      </c>
      <c r="K12" s="14">
        <v>0.20040080160320639</v>
      </c>
      <c r="L12" s="14">
        <v>3.0303030303030303</v>
      </c>
      <c r="M12" s="14">
        <v>0.54644808743169404</v>
      </c>
      <c r="N12" s="14">
        <v>2.1428571428571428</v>
      </c>
      <c r="O12" s="14">
        <v>0.78431372549019607</v>
      </c>
      <c r="P12" s="14">
        <v>0.27932960893854747</v>
      </c>
      <c r="Q12" s="14">
        <v>0.58939096267190572</v>
      </c>
      <c r="R12" s="14">
        <v>0.62761506276150625</v>
      </c>
      <c r="S12" s="14">
        <v>1.2345679012345678</v>
      </c>
      <c r="T12" s="14">
        <v>0</v>
      </c>
      <c r="U12" s="14">
        <v>0.58823529411764708</v>
      </c>
      <c r="V12" s="14">
        <v>0</v>
      </c>
      <c r="W12" s="14">
        <v>0.20242914979757085</v>
      </c>
      <c r="X12" s="14">
        <v>1.1235955056179776</v>
      </c>
      <c r="Y12" s="14">
        <v>0</v>
      </c>
      <c r="Z12" s="14">
        <v>0.86021505376344087</v>
      </c>
      <c r="AA12" s="14">
        <v>3.1553398058252426</v>
      </c>
      <c r="AB12" s="14">
        <v>0</v>
      </c>
      <c r="AC12" s="14">
        <v>0</v>
      </c>
      <c r="AD12" s="14">
        <v>0</v>
      </c>
      <c r="AE12" s="14">
        <v>3.2110091743119269</v>
      </c>
      <c r="AF12" s="14">
        <v>0</v>
      </c>
      <c r="AG12" s="14">
        <v>0</v>
      </c>
    </row>
    <row r="13" spans="1:33" x14ac:dyDescent="0.25">
      <c r="A13" s="7" t="s">
        <v>62</v>
      </c>
      <c r="B13" s="14">
        <v>1.2658227848101267</v>
      </c>
      <c r="C13" s="14">
        <v>5.6650246305418719</v>
      </c>
      <c r="D13" s="14">
        <v>1.394169835234474</v>
      </c>
      <c r="E13" s="14">
        <v>2.7972027972027971</v>
      </c>
      <c r="F13" s="14">
        <v>0</v>
      </c>
      <c r="G13" s="14">
        <v>7.6655052264808354</v>
      </c>
      <c r="H13" s="14">
        <v>2.7027027027027026</v>
      </c>
      <c r="I13" s="14">
        <v>7.1038251366120218</v>
      </c>
      <c r="J13" s="14">
        <v>2</v>
      </c>
      <c r="K13" s="14">
        <v>4.408817635270541</v>
      </c>
      <c r="L13" s="14">
        <v>0</v>
      </c>
      <c r="M13" s="14">
        <v>3.0054644808743167</v>
      </c>
      <c r="N13" s="14">
        <v>4.2857142857142856</v>
      </c>
      <c r="O13" s="14">
        <v>4.9019607843137258</v>
      </c>
      <c r="P13" s="14">
        <v>3.0726256983240221</v>
      </c>
      <c r="Q13" s="14">
        <v>8.2514734774066802</v>
      </c>
      <c r="R13" s="14">
        <v>3.3472803347280333</v>
      </c>
      <c r="S13" s="14">
        <v>1.2345679012345678</v>
      </c>
      <c r="T13" s="14">
        <v>0</v>
      </c>
      <c r="U13" s="14">
        <v>1.1764705882352942</v>
      </c>
      <c r="V13" s="14">
        <v>0</v>
      </c>
      <c r="W13" s="14">
        <v>0.40485829959514169</v>
      </c>
      <c r="X13" s="14">
        <v>5.6179775280898872</v>
      </c>
      <c r="Y13" s="14">
        <v>0.42735042735042739</v>
      </c>
      <c r="Z13" s="14">
        <v>7.3118279569892479</v>
      </c>
      <c r="AA13" s="14">
        <v>6.0679611650485441</v>
      </c>
      <c r="AB13" s="14">
        <v>0</v>
      </c>
      <c r="AC13" s="14">
        <v>0.40816326530612246</v>
      </c>
      <c r="AD13" s="14">
        <v>1.6949152542372881</v>
      </c>
      <c r="AE13" s="14">
        <v>10.550458715596331</v>
      </c>
      <c r="AF13" s="14">
        <v>3.5087719298245612</v>
      </c>
      <c r="AG13" s="14">
        <v>1.25</v>
      </c>
    </row>
    <row r="14" spans="1:33" x14ac:dyDescent="0.25">
      <c r="A14" s="7" t="s">
        <v>63</v>
      </c>
      <c r="B14" s="14">
        <v>1.2658227848101267</v>
      </c>
      <c r="C14" s="14">
        <v>5.6650246305418719</v>
      </c>
      <c r="D14" s="14">
        <v>1.2674271229404308</v>
      </c>
      <c r="E14" s="14">
        <v>2.0979020979020979</v>
      </c>
      <c r="F14" s="14">
        <v>0</v>
      </c>
      <c r="G14" s="14">
        <v>5.9233449477351918</v>
      </c>
      <c r="H14" s="14">
        <v>2.7027027027027026</v>
      </c>
      <c r="I14" s="14">
        <v>1.639344262295082</v>
      </c>
      <c r="J14" s="14">
        <v>3.3333333333333335</v>
      </c>
      <c r="K14" s="14">
        <v>2.4048096192384771</v>
      </c>
      <c r="L14" s="14">
        <v>0</v>
      </c>
      <c r="M14" s="14">
        <v>1.0928961748633881</v>
      </c>
      <c r="N14" s="14">
        <v>0.35714285714285715</v>
      </c>
      <c r="O14" s="14">
        <v>0.19607843137254902</v>
      </c>
      <c r="P14" s="14">
        <v>1.6759776536312849</v>
      </c>
      <c r="Q14" s="14">
        <v>3.9292730844793713</v>
      </c>
      <c r="R14" s="14">
        <v>2.3012552301255229</v>
      </c>
      <c r="S14" s="14">
        <v>0</v>
      </c>
      <c r="T14" s="14">
        <v>0</v>
      </c>
      <c r="U14" s="14">
        <v>0.58823529411764708</v>
      </c>
      <c r="V14" s="14">
        <v>0</v>
      </c>
      <c r="W14" s="14">
        <v>0.60728744939271251</v>
      </c>
      <c r="X14" s="14">
        <v>2.2471910112359552</v>
      </c>
      <c r="Y14" s="14">
        <v>0.85470085470085477</v>
      </c>
      <c r="Z14" s="14">
        <v>4.3010752688172049</v>
      </c>
      <c r="AA14" s="14">
        <v>6.5533980582524274</v>
      </c>
      <c r="AB14" s="14">
        <v>0</v>
      </c>
      <c r="AC14" s="14">
        <v>0</v>
      </c>
      <c r="AD14" s="14">
        <v>0</v>
      </c>
      <c r="AE14" s="14">
        <v>10.321100917431194</v>
      </c>
      <c r="AF14" s="14">
        <v>1.7543859649122806</v>
      </c>
      <c r="AG14" s="14">
        <v>0</v>
      </c>
    </row>
    <row r="15" spans="1:33" x14ac:dyDescent="0.25">
      <c r="A15" s="7" t="s">
        <v>64</v>
      </c>
      <c r="B15" s="14">
        <v>0</v>
      </c>
      <c r="C15" s="14">
        <v>1.7241379310344827</v>
      </c>
      <c r="D15" s="14">
        <v>0.12674271229404308</v>
      </c>
      <c r="E15" s="14">
        <v>1.048951048951049</v>
      </c>
      <c r="F15" s="14">
        <v>0</v>
      </c>
      <c r="G15" s="14">
        <v>2.0905923344947737</v>
      </c>
      <c r="H15" s="14">
        <v>0</v>
      </c>
      <c r="I15" s="14">
        <v>0</v>
      </c>
      <c r="J15" s="14">
        <v>0.66666666666666674</v>
      </c>
      <c r="K15" s="14">
        <v>0.80160320641282556</v>
      </c>
      <c r="L15" s="14">
        <v>0</v>
      </c>
      <c r="M15" s="14">
        <v>0.27322404371584702</v>
      </c>
      <c r="N15" s="14">
        <v>0.7142857142857143</v>
      </c>
      <c r="O15" s="14">
        <v>0</v>
      </c>
      <c r="P15" s="14">
        <v>0.55865921787709494</v>
      </c>
      <c r="Q15" s="14">
        <v>1.37524557956778</v>
      </c>
      <c r="R15" s="14">
        <v>0.62761506276150625</v>
      </c>
      <c r="S15" s="14">
        <v>0</v>
      </c>
      <c r="T15" s="14">
        <v>0</v>
      </c>
      <c r="U15" s="14">
        <v>0</v>
      </c>
      <c r="V15" s="14">
        <v>0</v>
      </c>
      <c r="W15" s="14">
        <v>0.40485829959514169</v>
      </c>
      <c r="X15" s="14">
        <v>0</v>
      </c>
      <c r="Y15" s="14">
        <v>0</v>
      </c>
      <c r="Z15" s="14">
        <v>0.64516129032258063</v>
      </c>
      <c r="AA15" s="14">
        <v>2.1844660194174756</v>
      </c>
      <c r="AB15" s="14">
        <v>0</v>
      </c>
      <c r="AC15" s="14">
        <v>0</v>
      </c>
      <c r="AD15" s="14">
        <v>0</v>
      </c>
      <c r="AE15" s="14">
        <v>2.9816513761467891</v>
      </c>
      <c r="AF15" s="14">
        <v>1.7543859649122806</v>
      </c>
      <c r="AG15" s="14">
        <v>0</v>
      </c>
    </row>
    <row r="16" spans="1:33" x14ac:dyDescent="0.25">
      <c r="A16" s="7" t="s">
        <v>65</v>
      </c>
      <c r="B16" s="14">
        <v>0</v>
      </c>
      <c r="C16" s="14">
        <v>1.7241379310344827</v>
      </c>
      <c r="D16" s="14">
        <v>0.6337135614702154</v>
      </c>
      <c r="E16" s="14">
        <v>1.3986013986013985</v>
      </c>
      <c r="F16" s="14">
        <v>0</v>
      </c>
      <c r="G16" s="14">
        <v>2.7874564459930316</v>
      </c>
      <c r="H16" s="14">
        <v>0</v>
      </c>
      <c r="I16" s="14">
        <v>0</v>
      </c>
      <c r="J16" s="14">
        <v>0.66666666666666674</v>
      </c>
      <c r="K16" s="14">
        <v>0.60120240480961928</v>
      </c>
      <c r="L16" s="14">
        <v>0</v>
      </c>
      <c r="M16" s="14">
        <v>0</v>
      </c>
      <c r="N16" s="14">
        <v>0</v>
      </c>
      <c r="O16" s="14">
        <v>0.19607843137254902</v>
      </c>
      <c r="P16" s="14">
        <v>0.27932960893854747</v>
      </c>
      <c r="Q16" s="14">
        <v>0.98231827111984282</v>
      </c>
      <c r="R16" s="14">
        <v>1.2552301255230125</v>
      </c>
      <c r="S16" s="14">
        <v>1.2345679012345678</v>
      </c>
      <c r="T16" s="14">
        <v>0</v>
      </c>
      <c r="U16" s="14">
        <v>0</v>
      </c>
      <c r="V16" s="14">
        <v>0</v>
      </c>
      <c r="W16" s="14">
        <v>0.40485829959514169</v>
      </c>
      <c r="X16" s="14">
        <v>0</v>
      </c>
      <c r="Y16" s="14">
        <v>0</v>
      </c>
      <c r="Z16" s="14">
        <v>3.4408602150537635</v>
      </c>
      <c r="AA16" s="14">
        <v>1.2135922330097086</v>
      </c>
      <c r="AB16" s="14">
        <v>0</v>
      </c>
      <c r="AC16" s="14">
        <v>0.20408163265306123</v>
      </c>
      <c r="AD16" s="14">
        <v>0</v>
      </c>
      <c r="AE16" s="14">
        <v>3.8990825688073398</v>
      </c>
      <c r="AF16" s="14">
        <v>0</v>
      </c>
      <c r="AG16" s="14">
        <v>0</v>
      </c>
    </row>
    <row r="17" spans="1:33" x14ac:dyDescent="0.25">
      <c r="A17" s="7" t="s">
        <v>66</v>
      </c>
      <c r="B17" s="14">
        <v>0</v>
      </c>
      <c r="C17" s="14">
        <v>4.4334975369458132</v>
      </c>
      <c r="D17" s="14">
        <v>0.5069708491761723</v>
      </c>
      <c r="E17" s="14">
        <v>3.1468531468531471</v>
      </c>
      <c r="F17" s="14">
        <v>0</v>
      </c>
      <c r="G17" s="14">
        <v>1.7421602787456445</v>
      </c>
      <c r="H17" s="14">
        <v>10.810810810810811</v>
      </c>
      <c r="I17" s="14">
        <v>1.0928961748633881</v>
      </c>
      <c r="J17" s="14">
        <v>0</v>
      </c>
      <c r="K17" s="14">
        <v>0.80160320641282556</v>
      </c>
      <c r="L17" s="14">
        <v>0</v>
      </c>
      <c r="M17" s="14">
        <v>0</v>
      </c>
      <c r="N17" s="14">
        <v>2.1428571428571428</v>
      </c>
      <c r="O17" s="14">
        <v>0</v>
      </c>
      <c r="P17" s="14">
        <v>0</v>
      </c>
      <c r="Q17" s="14">
        <v>1.9646365422396856</v>
      </c>
      <c r="R17" s="14">
        <v>1.4644351464435146</v>
      </c>
      <c r="S17" s="14">
        <v>0</v>
      </c>
      <c r="T17" s="14">
        <v>0</v>
      </c>
      <c r="U17" s="14">
        <v>0.58823529411764708</v>
      </c>
      <c r="V17" s="14">
        <v>0</v>
      </c>
      <c r="W17" s="14">
        <v>0.20242914979757085</v>
      </c>
      <c r="X17" s="14">
        <v>1.1235955056179776</v>
      </c>
      <c r="Y17" s="14">
        <v>0.42735042735042739</v>
      </c>
      <c r="Z17" s="14">
        <v>2.1505376344086025</v>
      </c>
      <c r="AA17" s="14">
        <v>2.1844660194174756</v>
      </c>
      <c r="AB17" s="14">
        <v>0</v>
      </c>
      <c r="AC17" s="14">
        <v>0.20408163265306123</v>
      </c>
      <c r="AD17" s="14">
        <v>0</v>
      </c>
      <c r="AE17" s="14">
        <v>2.7522935779816518</v>
      </c>
      <c r="AF17" s="14">
        <v>1.7543859649122806</v>
      </c>
      <c r="AG17" s="14">
        <v>1.25</v>
      </c>
    </row>
    <row r="18" spans="1:33" x14ac:dyDescent="0.25">
      <c r="A18" s="7" t="s">
        <v>67</v>
      </c>
      <c r="B18" s="14">
        <v>0</v>
      </c>
      <c r="C18" s="14">
        <v>0.49261083743842365</v>
      </c>
      <c r="D18" s="14">
        <v>0.25348542458808615</v>
      </c>
      <c r="E18" s="14">
        <v>0</v>
      </c>
      <c r="F18" s="14">
        <v>0</v>
      </c>
      <c r="G18" s="14">
        <v>0.34843205574912894</v>
      </c>
      <c r="H18" s="14">
        <v>5.4054054054054053</v>
      </c>
      <c r="I18" s="14">
        <v>0</v>
      </c>
      <c r="J18" s="14">
        <v>0.66666666666666674</v>
      </c>
      <c r="K18" s="14">
        <v>0</v>
      </c>
      <c r="L18" s="14">
        <v>0</v>
      </c>
      <c r="M18" s="14">
        <v>0.27322404371584702</v>
      </c>
      <c r="N18" s="14">
        <v>0</v>
      </c>
      <c r="O18" s="14">
        <v>0</v>
      </c>
      <c r="P18" s="14">
        <v>0</v>
      </c>
      <c r="Q18" s="14">
        <v>0.39292730844793711</v>
      </c>
      <c r="R18" s="14">
        <v>0.20920502092050208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1.1235955056179776</v>
      </c>
      <c r="Y18" s="14">
        <v>0.42735042735042739</v>
      </c>
      <c r="Z18" s="14">
        <v>0.86021505376344087</v>
      </c>
      <c r="AA18" s="14">
        <v>0.97087378640776689</v>
      </c>
      <c r="AB18" s="14">
        <v>0</v>
      </c>
      <c r="AC18" s="14">
        <v>0</v>
      </c>
      <c r="AD18" s="14">
        <v>0</v>
      </c>
      <c r="AE18" s="14">
        <v>2.2935779816513762</v>
      </c>
      <c r="AF18" s="14">
        <v>0</v>
      </c>
      <c r="AG18" s="14">
        <v>0</v>
      </c>
    </row>
    <row r="19" spans="1:33" x14ac:dyDescent="0.25">
      <c r="A19" s="7" t="s">
        <v>68</v>
      </c>
      <c r="B19" s="14">
        <v>1.2658227848101267</v>
      </c>
      <c r="C19" s="14">
        <v>0.24630541871921183</v>
      </c>
      <c r="D19" s="14">
        <v>0.12674271229404308</v>
      </c>
      <c r="E19" s="14">
        <v>0</v>
      </c>
      <c r="F19" s="14">
        <v>0</v>
      </c>
      <c r="G19" s="14">
        <v>0</v>
      </c>
      <c r="H19" s="14">
        <v>0</v>
      </c>
      <c r="I19" s="14">
        <v>0.54644808743169404</v>
      </c>
      <c r="J19" s="14">
        <v>0.66666666666666674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0.27932960893854747</v>
      </c>
      <c r="Q19" s="14">
        <v>0</v>
      </c>
      <c r="R19" s="14">
        <v>0.20920502092050208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0.42735042735042739</v>
      </c>
      <c r="Z19" s="14">
        <v>0.64516129032258063</v>
      </c>
      <c r="AA19" s="14">
        <v>0</v>
      </c>
      <c r="AB19" s="14">
        <v>0</v>
      </c>
      <c r="AC19" s="14">
        <v>0</v>
      </c>
      <c r="AD19" s="14">
        <v>0</v>
      </c>
      <c r="AE19" s="14">
        <v>1.6055045871559634</v>
      </c>
      <c r="AF19" s="14">
        <v>0</v>
      </c>
      <c r="AG19" s="14">
        <v>0</v>
      </c>
    </row>
    <row r="20" spans="1:33" x14ac:dyDescent="0.25">
      <c r="A20" s="7" t="s">
        <v>69</v>
      </c>
      <c r="B20" s="14">
        <v>1.2658227848101267</v>
      </c>
      <c r="C20" s="14">
        <v>0</v>
      </c>
      <c r="D20" s="14">
        <v>0.25348542458808615</v>
      </c>
      <c r="E20" s="14">
        <v>0.34965034965034963</v>
      </c>
      <c r="F20" s="14">
        <v>0</v>
      </c>
      <c r="G20" s="14">
        <v>1.0452961672473868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0.41841004184100417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1.1235955056179776</v>
      </c>
      <c r="Y20" s="14">
        <v>0</v>
      </c>
      <c r="Z20" s="14">
        <v>0.43010752688172044</v>
      </c>
      <c r="AA20" s="14">
        <v>2.1844660194174756</v>
      </c>
      <c r="AB20" s="14">
        <v>0</v>
      </c>
      <c r="AC20" s="14">
        <v>0</v>
      </c>
      <c r="AD20" s="14">
        <v>0.84745762711864403</v>
      </c>
      <c r="AE20" s="14">
        <v>2.522935779816514</v>
      </c>
      <c r="AF20" s="14">
        <v>0</v>
      </c>
      <c r="AG20" s="14">
        <v>0</v>
      </c>
    </row>
    <row r="21" spans="1:33" x14ac:dyDescent="0.25">
      <c r="A21" s="7" t="s">
        <v>70</v>
      </c>
      <c r="B21" s="14">
        <v>1.2658227848101267</v>
      </c>
      <c r="C21" s="14">
        <v>0.73891625615763545</v>
      </c>
      <c r="D21" s="14">
        <v>0.76045627376425851</v>
      </c>
      <c r="E21" s="14">
        <v>0.34965034965034963</v>
      </c>
      <c r="F21" s="14">
        <v>0</v>
      </c>
      <c r="G21" s="14">
        <v>0.34843205574912894</v>
      </c>
      <c r="H21" s="14">
        <v>0</v>
      </c>
      <c r="I21" s="14">
        <v>0</v>
      </c>
      <c r="J21" s="14">
        <v>0.66666666666666674</v>
      </c>
      <c r="K21" s="14">
        <v>0.80160320641282556</v>
      </c>
      <c r="L21" s="14">
        <v>0</v>
      </c>
      <c r="M21" s="14">
        <v>0.54644808743169404</v>
      </c>
      <c r="N21" s="14">
        <v>0.35714285714285715</v>
      </c>
      <c r="O21" s="14">
        <v>0.19607843137254902</v>
      </c>
      <c r="P21" s="14">
        <v>0</v>
      </c>
      <c r="Q21" s="14">
        <v>0.98231827111984282</v>
      </c>
      <c r="R21" s="14">
        <v>1.6736401673640167</v>
      </c>
      <c r="S21" s="14">
        <v>0</v>
      </c>
      <c r="T21" s="14">
        <v>0</v>
      </c>
      <c r="U21" s="14">
        <v>0.58823529411764708</v>
      </c>
      <c r="V21" s="14">
        <v>0</v>
      </c>
      <c r="W21" s="14">
        <v>0.20242914979757085</v>
      </c>
      <c r="X21" s="14">
        <v>0</v>
      </c>
      <c r="Y21" s="14">
        <v>0</v>
      </c>
      <c r="Z21" s="14">
        <v>1.2903225806451613</v>
      </c>
      <c r="AA21" s="14">
        <v>1.2135922330097086</v>
      </c>
      <c r="AB21" s="14">
        <v>0</v>
      </c>
      <c r="AC21" s="14">
        <v>0</v>
      </c>
      <c r="AD21" s="14">
        <v>0</v>
      </c>
      <c r="AE21" s="14">
        <v>2.522935779816514</v>
      </c>
      <c r="AF21" s="14">
        <v>0</v>
      </c>
      <c r="AG21" s="14">
        <v>0</v>
      </c>
    </row>
    <row r="22" spans="1:33" x14ac:dyDescent="0.25">
      <c r="A22" s="7" t="s">
        <v>71</v>
      </c>
      <c r="B22" s="14">
        <v>0</v>
      </c>
      <c r="C22" s="14">
        <v>0</v>
      </c>
      <c r="D22" s="14">
        <v>0</v>
      </c>
      <c r="E22" s="14">
        <v>0.69930069930069927</v>
      </c>
      <c r="F22" s="14">
        <v>0</v>
      </c>
      <c r="G22" s="14">
        <v>2.0905923344947737</v>
      </c>
      <c r="H22" s="14">
        <v>0</v>
      </c>
      <c r="I22" s="14">
        <v>0.54644808743169404</v>
      </c>
      <c r="J22" s="14">
        <v>1.3333333333333335</v>
      </c>
      <c r="K22" s="14">
        <v>0.80160320641282556</v>
      </c>
      <c r="L22" s="14">
        <v>0</v>
      </c>
      <c r="M22" s="14">
        <v>0</v>
      </c>
      <c r="N22" s="14">
        <v>0.35714285714285715</v>
      </c>
      <c r="O22" s="14">
        <v>0.19607843137254902</v>
      </c>
      <c r="P22" s="14">
        <v>0.27932960893854747</v>
      </c>
      <c r="Q22" s="14">
        <v>1.37524557956778</v>
      </c>
      <c r="R22" s="14">
        <v>0.41841004184100417</v>
      </c>
      <c r="S22" s="14">
        <v>0</v>
      </c>
      <c r="T22" s="14">
        <v>7.1428571428571423</v>
      </c>
      <c r="U22" s="14">
        <v>0</v>
      </c>
      <c r="V22" s="14">
        <v>0</v>
      </c>
      <c r="W22" s="14">
        <v>0.20242914979757085</v>
      </c>
      <c r="X22" s="14">
        <v>1.1235955056179776</v>
      </c>
      <c r="Y22" s="14">
        <v>0</v>
      </c>
      <c r="Z22" s="14">
        <v>0.86021505376344087</v>
      </c>
      <c r="AA22" s="14">
        <v>1.2135922330097086</v>
      </c>
      <c r="AB22" s="14">
        <v>0</v>
      </c>
      <c r="AC22" s="14">
        <v>0</v>
      </c>
      <c r="AD22" s="14">
        <v>0</v>
      </c>
      <c r="AE22" s="14">
        <v>2.0642201834862388</v>
      </c>
      <c r="AF22" s="14">
        <v>0</v>
      </c>
      <c r="AG22" s="14">
        <v>0</v>
      </c>
    </row>
    <row r="23" spans="1:33" x14ac:dyDescent="0.25">
      <c r="A23" s="7" t="s">
        <v>72</v>
      </c>
      <c r="B23" s="14">
        <v>1.2658227848101267</v>
      </c>
      <c r="C23" s="14">
        <v>25.615763546798032</v>
      </c>
      <c r="D23" s="14">
        <v>3.2953105196451205</v>
      </c>
      <c r="E23" s="14">
        <v>6.2937062937062942</v>
      </c>
      <c r="F23" s="14">
        <v>11.111111111111111</v>
      </c>
      <c r="G23" s="14">
        <v>14.285714285714285</v>
      </c>
      <c r="H23" s="14">
        <v>10.810810810810811</v>
      </c>
      <c r="I23" s="14">
        <v>7.1038251366120218</v>
      </c>
      <c r="J23" s="14">
        <v>2</v>
      </c>
      <c r="K23" s="14">
        <v>3.8076152304609221</v>
      </c>
      <c r="L23" s="14">
        <v>0</v>
      </c>
      <c r="M23" s="14">
        <v>3.8251366120218582</v>
      </c>
      <c r="N23" s="14">
        <v>4.2857142857142856</v>
      </c>
      <c r="O23" s="14">
        <v>3.7254901960784315</v>
      </c>
      <c r="P23" s="14">
        <v>8.1005586592178762</v>
      </c>
      <c r="Q23" s="14">
        <v>5.8939096267190569</v>
      </c>
      <c r="R23" s="14">
        <v>6.485355648535565</v>
      </c>
      <c r="S23" s="14">
        <v>1.2345679012345678</v>
      </c>
      <c r="T23" s="14">
        <v>0</v>
      </c>
      <c r="U23" s="14">
        <v>5.2941176470588234</v>
      </c>
      <c r="V23" s="14">
        <v>0</v>
      </c>
      <c r="W23" s="14">
        <v>0.80971659919028338</v>
      </c>
      <c r="X23" s="14">
        <v>5.6179775280898872</v>
      </c>
      <c r="Y23" s="14">
        <v>0.85470085470085477</v>
      </c>
      <c r="Z23" s="14">
        <v>4.946236559139785</v>
      </c>
      <c r="AA23" s="14">
        <v>26.941747572815533</v>
      </c>
      <c r="AB23" s="14">
        <v>0.77519379844961245</v>
      </c>
      <c r="AC23" s="14">
        <v>0</v>
      </c>
      <c r="AD23" s="14">
        <v>0</v>
      </c>
      <c r="AE23" s="14">
        <v>44.036697247706428</v>
      </c>
      <c r="AF23" s="14">
        <v>12.280701754385964</v>
      </c>
      <c r="AG23" s="14">
        <v>0</v>
      </c>
    </row>
    <row r="24" spans="1:33" x14ac:dyDescent="0.25">
      <c r="A24" s="7" t="s">
        <v>73</v>
      </c>
      <c r="B24" s="14">
        <v>1.2658227848101267</v>
      </c>
      <c r="C24" s="14">
        <v>5.6650246305418719</v>
      </c>
      <c r="D24" s="14">
        <v>2.0278833967046892</v>
      </c>
      <c r="E24" s="14">
        <v>3.4965034965034967</v>
      </c>
      <c r="F24" s="14">
        <v>8.3333333333333321</v>
      </c>
      <c r="G24" s="14">
        <v>9.4076655052264808</v>
      </c>
      <c r="H24" s="14">
        <v>2.7027027027027026</v>
      </c>
      <c r="I24" s="14">
        <v>3.278688524590164</v>
      </c>
      <c r="J24" s="14">
        <v>0.66666666666666674</v>
      </c>
      <c r="K24" s="14">
        <v>2.4048096192384771</v>
      </c>
      <c r="L24" s="14">
        <v>0</v>
      </c>
      <c r="M24" s="14">
        <v>1.639344262295082</v>
      </c>
      <c r="N24" s="14">
        <v>0.35714285714285715</v>
      </c>
      <c r="O24" s="14">
        <v>1.5686274509803921</v>
      </c>
      <c r="P24" s="14">
        <v>2.5139664804469275</v>
      </c>
      <c r="Q24" s="14">
        <v>5.1080550098231825</v>
      </c>
      <c r="R24" s="14">
        <v>6.0669456066945608</v>
      </c>
      <c r="S24" s="14">
        <v>0</v>
      </c>
      <c r="T24" s="14">
        <v>14.285714285714285</v>
      </c>
      <c r="U24" s="14">
        <v>0.58823529411764708</v>
      </c>
      <c r="V24" s="14">
        <v>0</v>
      </c>
      <c r="W24" s="14">
        <v>0.80971659919028338</v>
      </c>
      <c r="X24" s="14">
        <v>4.4943820224719104</v>
      </c>
      <c r="Y24" s="14">
        <v>0.85470085470085477</v>
      </c>
      <c r="Z24" s="14">
        <v>6.021505376344086</v>
      </c>
      <c r="AA24" s="14">
        <v>7.0388349514563107</v>
      </c>
      <c r="AB24" s="14">
        <v>0</v>
      </c>
      <c r="AC24" s="14">
        <v>0.20408163265306123</v>
      </c>
      <c r="AD24" s="14">
        <v>0</v>
      </c>
      <c r="AE24" s="14">
        <v>9.862385321100918</v>
      </c>
      <c r="AF24" s="14">
        <v>3.5087719298245612</v>
      </c>
      <c r="AG24" s="14">
        <v>1.25</v>
      </c>
    </row>
    <row r="25" spans="1:33" x14ac:dyDescent="0.25">
      <c r="A25" s="7" t="s">
        <v>74</v>
      </c>
      <c r="B25" s="14">
        <v>0</v>
      </c>
      <c r="C25" s="14">
        <v>0.24630541871921183</v>
      </c>
      <c r="D25" s="14">
        <v>0</v>
      </c>
      <c r="E25" s="14">
        <v>0.69930069930069927</v>
      </c>
      <c r="F25" s="14">
        <v>0</v>
      </c>
      <c r="G25" s="14">
        <v>1.3937282229965158</v>
      </c>
      <c r="H25" s="14">
        <v>0</v>
      </c>
      <c r="I25" s="14">
        <v>0</v>
      </c>
      <c r="J25" s="14">
        <v>0.66666666666666674</v>
      </c>
      <c r="K25" s="14">
        <v>0.60120240480961928</v>
      </c>
      <c r="L25" s="14">
        <v>0</v>
      </c>
      <c r="M25" s="14">
        <v>0</v>
      </c>
      <c r="N25" s="14">
        <v>0</v>
      </c>
      <c r="O25" s="14">
        <v>0.19607843137254902</v>
      </c>
      <c r="P25" s="14">
        <v>0.27932960893854747</v>
      </c>
      <c r="Q25" s="14">
        <v>0.98231827111984282</v>
      </c>
      <c r="R25" s="14">
        <v>0.41841004184100417</v>
      </c>
      <c r="S25" s="14">
        <v>1.2345679012345678</v>
      </c>
      <c r="T25" s="14">
        <v>0</v>
      </c>
      <c r="U25" s="14">
        <v>0.58823529411764708</v>
      </c>
      <c r="V25" s="14">
        <v>0</v>
      </c>
      <c r="W25" s="14">
        <v>0.20242914979757085</v>
      </c>
      <c r="X25" s="14">
        <v>2.2471910112359552</v>
      </c>
      <c r="Y25" s="14">
        <v>0</v>
      </c>
      <c r="Z25" s="14">
        <v>0.64516129032258063</v>
      </c>
      <c r="AA25" s="14">
        <v>1.9417475728155338</v>
      </c>
      <c r="AB25" s="14">
        <v>0</v>
      </c>
      <c r="AC25" s="14">
        <v>0</v>
      </c>
      <c r="AD25" s="14">
        <v>0.84745762711864403</v>
      </c>
      <c r="AE25" s="14">
        <v>2.9816513761467891</v>
      </c>
      <c r="AF25" s="14">
        <v>1.7543859649122806</v>
      </c>
      <c r="AG25" s="14">
        <v>0</v>
      </c>
    </row>
    <row r="26" spans="1:33" x14ac:dyDescent="0.25">
      <c r="A26" s="7" t="s">
        <v>75</v>
      </c>
      <c r="B26" s="14">
        <v>0</v>
      </c>
      <c r="C26" s="14">
        <v>1.7241379310344827</v>
      </c>
      <c r="D26" s="14">
        <v>0.38022813688212925</v>
      </c>
      <c r="E26" s="14">
        <v>0</v>
      </c>
      <c r="F26" s="14">
        <v>0</v>
      </c>
      <c r="G26" s="14">
        <v>2.0905923344947737</v>
      </c>
      <c r="H26" s="14">
        <v>0</v>
      </c>
      <c r="I26" s="14">
        <v>0.54644808743169404</v>
      </c>
      <c r="J26" s="14">
        <v>0.66666666666666674</v>
      </c>
      <c r="K26" s="14">
        <v>0.60120240480961928</v>
      </c>
      <c r="L26" s="14">
        <v>0</v>
      </c>
      <c r="M26" s="14">
        <v>0</v>
      </c>
      <c r="N26" s="14">
        <v>1.0714285714285714</v>
      </c>
      <c r="O26" s="14">
        <v>0.19607843137254902</v>
      </c>
      <c r="P26" s="14">
        <v>0.55865921787709494</v>
      </c>
      <c r="Q26" s="14">
        <v>1.5717092337917484</v>
      </c>
      <c r="R26" s="14">
        <v>0.41841004184100417</v>
      </c>
      <c r="S26" s="14">
        <v>0</v>
      </c>
      <c r="T26" s="14">
        <v>7.1428571428571423</v>
      </c>
      <c r="U26" s="14">
        <v>0.58823529411764708</v>
      </c>
      <c r="V26" s="14">
        <v>0</v>
      </c>
      <c r="W26" s="14">
        <v>0</v>
      </c>
      <c r="X26" s="14">
        <v>1.1235955056179776</v>
      </c>
      <c r="Y26" s="14">
        <v>0.85470085470085477</v>
      </c>
      <c r="Z26" s="14">
        <v>1.5053763440860215</v>
      </c>
      <c r="AA26" s="14">
        <v>1.2135922330097086</v>
      </c>
      <c r="AB26" s="14">
        <v>0</v>
      </c>
      <c r="AC26" s="14">
        <v>0</v>
      </c>
      <c r="AD26" s="14">
        <v>0</v>
      </c>
      <c r="AE26" s="14">
        <v>2.522935779816514</v>
      </c>
      <c r="AF26" s="14">
        <v>1.7543859649122806</v>
      </c>
      <c r="AG26" s="14">
        <v>0</v>
      </c>
    </row>
    <row r="27" spans="1:33" x14ac:dyDescent="0.25">
      <c r="A27" s="7" t="s">
        <v>76</v>
      </c>
      <c r="B27" s="14">
        <v>0</v>
      </c>
      <c r="C27" s="14">
        <v>0.73891625615763545</v>
      </c>
      <c r="D27" s="14">
        <v>0.25348542458808615</v>
      </c>
      <c r="E27" s="14">
        <v>1.048951048951049</v>
      </c>
      <c r="F27" s="14">
        <v>2.7777777777777777</v>
      </c>
      <c r="G27" s="14">
        <v>2.0905923344947737</v>
      </c>
      <c r="H27" s="14">
        <v>0</v>
      </c>
      <c r="I27" s="14">
        <v>2.1857923497267762</v>
      </c>
      <c r="J27" s="14">
        <v>0.66666666666666674</v>
      </c>
      <c r="K27" s="14">
        <v>0.80160320641282556</v>
      </c>
      <c r="L27" s="14">
        <v>0</v>
      </c>
      <c r="M27" s="14">
        <v>0</v>
      </c>
      <c r="N27" s="14">
        <v>0.7142857142857143</v>
      </c>
      <c r="O27" s="14">
        <v>0</v>
      </c>
      <c r="P27" s="14">
        <v>0.27932960893854747</v>
      </c>
      <c r="Q27" s="14">
        <v>1.9646365422396856</v>
      </c>
      <c r="R27" s="14">
        <v>3.3472803347280333</v>
      </c>
      <c r="S27" s="14">
        <v>0</v>
      </c>
      <c r="T27" s="14">
        <v>0</v>
      </c>
      <c r="U27" s="14">
        <v>0.58823529411764708</v>
      </c>
      <c r="V27" s="14">
        <v>0</v>
      </c>
      <c r="W27" s="14">
        <v>0</v>
      </c>
      <c r="X27" s="14">
        <v>2.2471910112359552</v>
      </c>
      <c r="Y27" s="14">
        <v>0</v>
      </c>
      <c r="Z27" s="14">
        <v>2.5806451612903225</v>
      </c>
      <c r="AA27" s="14">
        <v>2.4271844660194173</v>
      </c>
      <c r="AB27" s="14">
        <v>0</v>
      </c>
      <c r="AC27" s="14">
        <v>0.20408163265306123</v>
      </c>
      <c r="AD27" s="14">
        <v>0</v>
      </c>
      <c r="AE27" s="14">
        <v>3.669724770642202</v>
      </c>
      <c r="AF27" s="14">
        <v>0</v>
      </c>
      <c r="AG27" s="14">
        <v>0</v>
      </c>
    </row>
    <row r="28" spans="1:33" x14ac:dyDescent="0.25">
      <c r="A28" s="7" t="s">
        <v>77</v>
      </c>
      <c r="B28" s="14">
        <v>1.2658227848101267</v>
      </c>
      <c r="C28" s="14">
        <v>7.389162561576355</v>
      </c>
      <c r="D28" s="14">
        <v>1.2674271229404308</v>
      </c>
      <c r="E28" s="14">
        <v>2.4475524475524475</v>
      </c>
      <c r="F28" s="14">
        <v>0</v>
      </c>
      <c r="G28" s="14">
        <v>8.7108013937282234</v>
      </c>
      <c r="H28" s="14">
        <v>2.7027027027027026</v>
      </c>
      <c r="I28" s="14">
        <v>0.54644808743169404</v>
      </c>
      <c r="J28" s="14">
        <v>1.3333333333333335</v>
      </c>
      <c r="K28" s="14">
        <v>3.4068136272545089</v>
      </c>
      <c r="L28" s="14">
        <v>0</v>
      </c>
      <c r="M28" s="14">
        <v>0.81967213114754101</v>
      </c>
      <c r="N28" s="14">
        <v>1.7857142857142856</v>
      </c>
      <c r="O28" s="14">
        <v>2.1568627450980391</v>
      </c>
      <c r="P28" s="14">
        <v>5.3072625698324023</v>
      </c>
      <c r="Q28" s="14">
        <v>4.9115913555992137</v>
      </c>
      <c r="R28" s="14">
        <v>4.1841004184100417</v>
      </c>
      <c r="S28" s="14">
        <v>2.4691358024691357</v>
      </c>
      <c r="T28" s="14">
        <v>14.285714285714285</v>
      </c>
      <c r="U28" s="14">
        <v>1.7647058823529411</v>
      </c>
      <c r="V28" s="14">
        <v>0.55865921787709494</v>
      </c>
      <c r="W28" s="14">
        <v>1.6194331983805668</v>
      </c>
      <c r="X28" s="14">
        <v>2.2471910112359552</v>
      </c>
      <c r="Y28" s="14">
        <v>1.2820512820512819</v>
      </c>
      <c r="Z28" s="14">
        <v>13.118279569892474</v>
      </c>
      <c r="AA28" s="14">
        <v>8.2524271844660202</v>
      </c>
      <c r="AB28" s="14">
        <v>0</v>
      </c>
      <c r="AC28" s="14">
        <v>0.61224489795918369</v>
      </c>
      <c r="AD28" s="14">
        <v>0.84745762711864403</v>
      </c>
      <c r="AE28" s="14">
        <v>12.155963302752294</v>
      </c>
      <c r="AF28" s="14">
        <v>0</v>
      </c>
      <c r="AG28" s="14">
        <v>0</v>
      </c>
    </row>
    <row r="29" spans="1:33" x14ac:dyDescent="0.25">
      <c r="A29" s="7" t="s">
        <v>78</v>
      </c>
      <c r="B29" s="14">
        <v>1.2658227848101267</v>
      </c>
      <c r="C29" s="14">
        <v>4.6798029556650249</v>
      </c>
      <c r="D29" s="14">
        <v>1.1406844106463878</v>
      </c>
      <c r="E29" s="14">
        <v>2.0979020979020979</v>
      </c>
      <c r="F29" s="14">
        <v>19.444444444444446</v>
      </c>
      <c r="G29" s="14">
        <v>6.2717770034843205</v>
      </c>
      <c r="H29" s="14">
        <v>2.7027027027027026</v>
      </c>
      <c r="I29" s="14">
        <v>2.1857923497267762</v>
      </c>
      <c r="J29" s="14">
        <v>0.66666666666666674</v>
      </c>
      <c r="K29" s="14">
        <v>2.2044088176352705</v>
      </c>
      <c r="L29" s="14">
        <v>1.5151515151515151</v>
      </c>
      <c r="M29" s="14">
        <v>40.16393442622951</v>
      </c>
      <c r="N29" s="14">
        <v>3.9285714285714284</v>
      </c>
      <c r="O29" s="14">
        <v>0.98039215686274506</v>
      </c>
      <c r="P29" s="14">
        <v>1.9553072625698324</v>
      </c>
      <c r="Q29" s="14">
        <v>1.768172888015717</v>
      </c>
      <c r="R29" s="14">
        <v>1.882845188284519</v>
      </c>
      <c r="S29" s="14">
        <v>2.4691358024691357</v>
      </c>
      <c r="T29" s="14">
        <v>0</v>
      </c>
      <c r="U29" s="14">
        <v>2.9411764705882351</v>
      </c>
      <c r="V29" s="14">
        <v>0</v>
      </c>
      <c r="W29" s="14">
        <v>0.40485829959514169</v>
      </c>
      <c r="X29" s="14">
        <v>3.3707865168539324</v>
      </c>
      <c r="Y29" s="14">
        <v>1.7094017094017095</v>
      </c>
      <c r="Z29" s="14">
        <v>4.731182795698925</v>
      </c>
      <c r="AA29" s="14">
        <v>6.3106796116504853</v>
      </c>
      <c r="AB29" s="14">
        <v>0.77519379844961245</v>
      </c>
      <c r="AC29" s="14">
        <v>0</v>
      </c>
      <c r="AD29" s="14">
        <v>1.6949152542372881</v>
      </c>
      <c r="AE29" s="14">
        <v>10.779816513761469</v>
      </c>
      <c r="AF29" s="14">
        <v>3.5087719298245612</v>
      </c>
      <c r="AG29" s="14">
        <v>0</v>
      </c>
    </row>
    <row r="30" spans="1:33" x14ac:dyDescent="0.25">
      <c r="A30" s="7" t="s">
        <v>79</v>
      </c>
      <c r="B30" s="14">
        <v>0</v>
      </c>
      <c r="C30" s="14">
        <v>0.49261083743842365</v>
      </c>
      <c r="D30" s="14">
        <v>0</v>
      </c>
      <c r="E30" s="14">
        <v>0</v>
      </c>
      <c r="F30" s="14">
        <v>0</v>
      </c>
      <c r="G30" s="14">
        <v>1.7421602787456445</v>
      </c>
      <c r="H30" s="14">
        <v>0</v>
      </c>
      <c r="I30" s="14">
        <v>0</v>
      </c>
      <c r="J30" s="14">
        <v>1.3333333333333335</v>
      </c>
      <c r="K30" s="14">
        <v>0.20040080160320639</v>
      </c>
      <c r="L30" s="14">
        <v>0</v>
      </c>
      <c r="M30" s="14">
        <v>0.81967213114754101</v>
      </c>
      <c r="N30" s="14">
        <v>0.35714285714285715</v>
      </c>
      <c r="O30" s="14">
        <v>0.39215686274509803</v>
      </c>
      <c r="P30" s="14">
        <v>1.1173184357541899</v>
      </c>
      <c r="Q30" s="14">
        <v>0</v>
      </c>
      <c r="R30" s="14">
        <v>0</v>
      </c>
      <c r="S30" s="14">
        <v>0</v>
      </c>
      <c r="T30" s="14">
        <v>0</v>
      </c>
      <c r="U30" s="14">
        <v>0.58823529411764708</v>
      </c>
      <c r="V30" s="14">
        <v>0</v>
      </c>
      <c r="W30" s="14">
        <v>0.40485829959514169</v>
      </c>
      <c r="X30" s="14">
        <v>1.1235955056179776</v>
      </c>
      <c r="Y30" s="14">
        <v>0.42735042735042739</v>
      </c>
      <c r="Z30" s="14">
        <v>1.0752688172043012</v>
      </c>
      <c r="AA30" s="14">
        <v>1.4563106796116505</v>
      </c>
      <c r="AB30" s="14">
        <v>0</v>
      </c>
      <c r="AC30" s="14">
        <v>0</v>
      </c>
      <c r="AD30" s="14">
        <v>1.6949152542372881</v>
      </c>
      <c r="AE30" s="14">
        <v>5.0458715596330279</v>
      </c>
      <c r="AF30" s="14">
        <v>0</v>
      </c>
      <c r="AG30" s="14">
        <v>0</v>
      </c>
    </row>
    <row r="31" spans="1:33" x14ac:dyDescent="0.25">
      <c r="A31" s="7" t="s">
        <v>80</v>
      </c>
      <c r="B31" s="14">
        <v>1.2658227848101267</v>
      </c>
      <c r="C31" s="14">
        <v>2.4630541871921183</v>
      </c>
      <c r="D31" s="14">
        <v>0.6337135614702154</v>
      </c>
      <c r="E31" s="14">
        <v>1.7482517482517483</v>
      </c>
      <c r="F31" s="14">
        <v>2.7777777777777777</v>
      </c>
      <c r="G31" s="14">
        <v>2.4390243902439024</v>
      </c>
      <c r="H31" s="14">
        <v>0</v>
      </c>
      <c r="I31" s="14">
        <v>0.54644808743169404</v>
      </c>
      <c r="J31" s="14">
        <v>1.3333333333333335</v>
      </c>
      <c r="K31" s="14">
        <v>0.20040080160320639</v>
      </c>
      <c r="L31" s="14">
        <v>0</v>
      </c>
      <c r="M31" s="14">
        <v>1.0928961748633881</v>
      </c>
      <c r="N31" s="14">
        <v>0</v>
      </c>
      <c r="O31" s="14">
        <v>0</v>
      </c>
      <c r="P31" s="14">
        <v>2.7932960893854748</v>
      </c>
      <c r="Q31" s="14">
        <v>0.58939096267190572</v>
      </c>
      <c r="R31" s="14">
        <v>1.2552301255230125</v>
      </c>
      <c r="S31" s="14">
        <v>1.2345679012345678</v>
      </c>
      <c r="T31" s="14">
        <v>0</v>
      </c>
      <c r="U31" s="14">
        <v>0</v>
      </c>
      <c r="V31" s="14">
        <v>0</v>
      </c>
      <c r="W31" s="14">
        <v>0</v>
      </c>
      <c r="X31" s="14">
        <v>2.2471910112359552</v>
      </c>
      <c r="Y31" s="14">
        <v>0.42735042735042739</v>
      </c>
      <c r="Z31" s="14">
        <v>3.010752688172043</v>
      </c>
      <c r="AA31" s="14">
        <v>1.6990291262135921</v>
      </c>
      <c r="AB31" s="14">
        <v>0</v>
      </c>
      <c r="AC31" s="14">
        <v>0.20408163265306123</v>
      </c>
      <c r="AD31" s="14">
        <v>0.84745762711864403</v>
      </c>
      <c r="AE31" s="14">
        <v>5.0458715596330279</v>
      </c>
      <c r="AF31" s="14">
        <v>1.7543859649122806</v>
      </c>
      <c r="AG31" s="14">
        <v>0</v>
      </c>
    </row>
    <row r="32" spans="1:33" x14ac:dyDescent="0.25">
      <c r="A32" s="7" t="s">
        <v>81</v>
      </c>
      <c r="B32" s="14">
        <v>0</v>
      </c>
      <c r="C32" s="14">
        <v>0.98522167487684731</v>
      </c>
      <c r="D32" s="14">
        <v>0.38022813688212925</v>
      </c>
      <c r="E32" s="14">
        <v>0.34965034965034963</v>
      </c>
      <c r="F32" s="14">
        <v>0</v>
      </c>
      <c r="G32" s="14">
        <v>2.4390243902439024</v>
      </c>
      <c r="H32" s="14">
        <v>0</v>
      </c>
      <c r="I32" s="14">
        <v>1.0928961748633881</v>
      </c>
      <c r="J32" s="14">
        <v>0.66666666666666674</v>
      </c>
      <c r="K32" s="14">
        <v>1.002004008016032</v>
      </c>
      <c r="L32" s="14">
        <v>0</v>
      </c>
      <c r="M32" s="14">
        <v>0</v>
      </c>
      <c r="N32" s="14">
        <v>0</v>
      </c>
      <c r="O32" s="14">
        <v>0</v>
      </c>
      <c r="P32" s="14">
        <v>1.1173184357541899</v>
      </c>
      <c r="Q32" s="14">
        <v>0.78585461689587421</v>
      </c>
      <c r="R32" s="14">
        <v>0.62761506276150625</v>
      </c>
      <c r="S32" s="14">
        <v>0</v>
      </c>
      <c r="T32" s="14">
        <v>0</v>
      </c>
      <c r="U32" s="14">
        <v>0</v>
      </c>
      <c r="V32" s="14">
        <v>0</v>
      </c>
      <c r="W32" s="14">
        <v>0.20242914979757085</v>
      </c>
      <c r="X32" s="14">
        <v>0</v>
      </c>
      <c r="Y32" s="14">
        <v>0</v>
      </c>
      <c r="Z32" s="14">
        <v>2.1505376344086025</v>
      </c>
      <c r="AA32" s="14">
        <v>0.97087378640776689</v>
      </c>
      <c r="AB32" s="14">
        <v>0</v>
      </c>
      <c r="AC32" s="14">
        <v>0</v>
      </c>
      <c r="AD32" s="14">
        <v>0</v>
      </c>
      <c r="AE32" s="14">
        <v>4.1284403669724776</v>
      </c>
      <c r="AF32" s="14">
        <v>0</v>
      </c>
      <c r="AG32" s="14">
        <v>0</v>
      </c>
    </row>
    <row r="33" spans="1:33" x14ac:dyDescent="0.25">
      <c r="A33" s="7" t="s">
        <v>82</v>
      </c>
      <c r="B33" s="14">
        <v>0</v>
      </c>
      <c r="C33" s="14">
        <v>1.7241379310344827</v>
      </c>
      <c r="D33" s="14">
        <v>0.12674271229404308</v>
      </c>
      <c r="E33" s="14">
        <v>1.048951048951049</v>
      </c>
      <c r="F33" s="14">
        <v>2.7777777777777777</v>
      </c>
      <c r="G33" s="14">
        <v>4.1811846689895473</v>
      </c>
      <c r="H33" s="14">
        <v>5.4054054054054053</v>
      </c>
      <c r="I33" s="14">
        <v>0.54644808743169404</v>
      </c>
      <c r="J33" s="14">
        <v>0</v>
      </c>
      <c r="K33" s="14">
        <v>1.002004008016032</v>
      </c>
      <c r="L33" s="14">
        <v>0</v>
      </c>
      <c r="M33" s="14">
        <v>0.54644808743169404</v>
      </c>
      <c r="N33" s="14">
        <v>0.7142857142857143</v>
      </c>
      <c r="O33" s="14">
        <v>0.19607843137254902</v>
      </c>
      <c r="P33" s="14">
        <v>0.55865921787709494</v>
      </c>
      <c r="Q33" s="14">
        <v>1.1787819253438114</v>
      </c>
      <c r="R33" s="14">
        <v>0.83682008368200833</v>
      </c>
      <c r="S33" s="14">
        <v>0</v>
      </c>
      <c r="T33" s="14">
        <v>0</v>
      </c>
      <c r="U33" s="14">
        <v>0.58823529411764708</v>
      </c>
      <c r="V33" s="14">
        <v>0</v>
      </c>
      <c r="W33" s="14">
        <v>0.40485829959514169</v>
      </c>
      <c r="X33" s="14">
        <v>1.1235955056179776</v>
      </c>
      <c r="Y33" s="14">
        <v>0.85470085470085477</v>
      </c>
      <c r="Z33" s="14">
        <v>1.7204301075268817</v>
      </c>
      <c r="AA33" s="14">
        <v>1.4563106796116505</v>
      </c>
      <c r="AB33" s="14">
        <v>0</v>
      </c>
      <c r="AC33" s="14">
        <v>0</v>
      </c>
      <c r="AD33" s="14">
        <v>0</v>
      </c>
      <c r="AE33" s="14">
        <v>4.3577981651376145</v>
      </c>
      <c r="AF33" s="14">
        <v>0</v>
      </c>
      <c r="AG33" s="14">
        <v>1.25</v>
      </c>
    </row>
    <row r="34" spans="1:33" x14ac:dyDescent="0.25">
      <c r="A34" s="18" t="s">
        <v>83</v>
      </c>
      <c r="B34" s="19">
        <v>1.2658227848101267</v>
      </c>
      <c r="C34" s="19">
        <v>1.9704433497536946</v>
      </c>
      <c r="D34" s="19">
        <v>0.6337135614702154</v>
      </c>
      <c r="E34" s="19">
        <v>2.4475524475524475</v>
      </c>
      <c r="F34" s="19">
        <v>0</v>
      </c>
      <c r="G34" s="19">
        <v>1.7421602787456445</v>
      </c>
      <c r="H34" s="19">
        <v>2.7027027027027026</v>
      </c>
      <c r="I34" s="19">
        <v>0.54644808743169404</v>
      </c>
      <c r="J34" s="19">
        <v>0.66666666666666674</v>
      </c>
      <c r="K34" s="19">
        <v>0.40080160320641278</v>
      </c>
      <c r="L34" s="19">
        <v>0</v>
      </c>
      <c r="M34" s="19">
        <v>0.27322404371584702</v>
      </c>
      <c r="N34" s="19">
        <v>0.7142857142857143</v>
      </c>
      <c r="O34" s="19">
        <v>0.39215686274509803</v>
      </c>
      <c r="P34" s="19">
        <v>0.55865921787709494</v>
      </c>
      <c r="Q34" s="19">
        <v>1.9646365422396856</v>
      </c>
      <c r="R34" s="19">
        <v>2.0920502092050208</v>
      </c>
      <c r="S34" s="19">
        <v>0</v>
      </c>
      <c r="T34" s="19">
        <v>0</v>
      </c>
      <c r="U34" s="19">
        <v>1.1764705882352942</v>
      </c>
      <c r="V34" s="19">
        <v>0</v>
      </c>
      <c r="W34" s="19">
        <v>0.60728744939271251</v>
      </c>
      <c r="X34" s="19">
        <v>3.3707865168539324</v>
      </c>
      <c r="Y34" s="19">
        <v>0</v>
      </c>
      <c r="Z34" s="19">
        <v>4.3010752688172049</v>
      </c>
      <c r="AA34" s="19">
        <v>3.8834951456310676</v>
      </c>
      <c r="AB34" s="19">
        <v>0</v>
      </c>
      <c r="AC34" s="19">
        <v>0.40816326530612246</v>
      </c>
      <c r="AD34" s="19">
        <v>0</v>
      </c>
      <c r="AE34" s="19">
        <v>5.9633027522935782</v>
      </c>
      <c r="AF34" s="19">
        <v>0</v>
      </c>
      <c r="AG34" s="19">
        <v>0</v>
      </c>
    </row>
    <row r="36" spans="1:33" x14ac:dyDescent="0.25">
      <c r="A36" t="s">
        <v>88</v>
      </c>
    </row>
  </sheetData>
  <conditionalFormatting sqref="B6:AG34">
    <cfRule type="cellIs" dxfId="1" priority="1" operator="greaterThan">
      <formula>10</formula>
    </cfRule>
    <cfRule type="cellIs" dxfId="0" priority="2" operator="greaterThan">
      <formula>10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5B7A1-3621-4E12-BC5A-997304402D04}">
  <dimension ref="A1:Q33"/>
  <sheetViews>
    <sheetView workbookViewId="0">
      <selection activeCell="D4" sqref="D4"/>
    </sheetView>
  </sheetViews>
  <sheetFormatPr defaultRowHeight="15.75" x14ac:dyDescent="0.25"/>
  <cols>
    <col min="6" max="6" width="17.75" bestFit="1" customWidth="1"/>
    <col min="7" max="7" width="18.25" bestFit="1" customWidth="1"/>
    <col min="8" max="8" width="15.25" bestFit="1" customWidth="1"/>
    <col min="9" max="9" width="15.75" bestFit="1" customWidth="1"/>
    <col min="11" max="11" width="17.25" bestFit="1" customWidth="1"/>
    <col min="12" max="12" width="17.5" bestFit="1" customWidth="1"/>
    <col min="13" max="13" width="16.875" bestFit="1" customWidth="1"/>
    <col min="15" max="15" width="9.625" bestFit="1" customWidth="1"/>
    <col min="16" max="16" width="19" bestFit="1" customWidth="1"/>
  </cols>
  <sheetData>
    <row r="1" spans="1:17" ht="18.75" x14ac:dyDescent="0.3">
      <c r="A1" s="8" t="s">
        <v>0</v>
      </c>
    </row>
    <row r="2" spans="1:17" x14ac:dyDescent="0.25">
      <c r="A2" t="s">
        <v>89</v>
      </c>
    </row>
    <row r="4" spans="1:17" x14ac:dyDescent="0.25">
      <c r="A4" s="1" t="s">
        <v>54</v>
      </c>
      <c r="B4" s="1" t="s">
        <v>90</v>
      </c>
      <c r="C4" s="1" t="s">
        <v>91</v>
      </c>
      <c r="D4" s="1" t="s">
        <v>92</v>
      </c>
      <c r="E4" s="1" t="s">
        <v>93</v>
      </c>
      <c r="F4" s="1" t="s">
        <v>94</v>
      </c>
      <c r="G4" s="1" t="s">
        <v>95</v>
      </c>
      <c r="H4" s="1" t="s">
        <v>96</v>
      </c>
      <c r="I4" s="1" t="s">
        <v>97</v>
      </c>
      <c r="J4" s="1" t="s">
        <v>98</v>
      </c>
      <c r="K4" s="1" t="s">
        <v>99</v>
      </c>
      <c r="L4" s="1" t="s">
        <v>100</v>
      </c>
      <c r="M4" s="1" t="s">
        <v>101</v>
      </c>
      <c r="N4" s="1" t="s">
        <v>102</v>
      </c>
      <c r="O4" s="1" t="s">
        <v>103</v>
      </c>
      <c r="P4" s="1" t="s">
        <v>104</v>
      </c>
    </row>
    <row r="5" spans="1:17" x14ac:dyDescent="0.25">
      <c r="A5" s="7" t="s">
        <v>55</v>
      </c>
      <c r="B5" s="5">
        <v>0</v>
      </c>
      <c r="C5" s="5">
        <v>8.02</v>
      </c>
      <c r="D5" s="5">
        <v>0</v>
      </c>
      <c r="E5" s="5">
        <v>0</v>
      </c>
      <c r="F5" s="5">
        <v>3.09</v>
      </c>
      <c r="G5" s="5">
        <v>2.4700000000000002</v>
      </c>
      <c r="H5" s="5">
        <v>1.23</v>
      </c>
      <c r="I5" s="5">
        <v>0</v>
      </c>
      <c r="J5" s="5">
        <v>0</v>
      </c>
      <c r="K5" s="5">
        <v>70.989999999999995</v>
      </c>
      <c r="L5" s="5">
        <v>7.41</v>
      </c>
      <c r="M5" s="5">
        <v>0</v>
      </c>
      <c r="N5" s="5">
        <v>3.7</v>
      </c>
      <c r="O5" s="5">
        <v>3.09</v>
      </c>
      <c r="P5" s="5">
        <v>0</v>
      </c>
      <c r="Q5" s="5"/>
    </row>
    <row r="6" spans="1:17" x14ac:dyDescent="0.25">
      <c r="A6" s="7" t="s">
        <v>56</v>
      </c>
      <c r="B6" s="5">
        <v>0</v>
      </c>
      <c r="C6" s="5">
        <v>1.75</v>
      </c>
      <c r="D6" s="5">
        <v>0</v>
      </c>
      <c r="E6" s="5">
        <v>0</v>
      </c>
      <c r="F6" s="5">
        <v>5.26</v>
      </c>
      <c r="G6" s="5">
        <v>0</v>
      </c>
      <c r="H6" s="5">
        <v>0</v>
      </c>
      <c r="I6" s="5">
        <v>1.75</v>
      </c>
      <c r="J6" s="5">
        <v>0</v>
      </c>
      <c r="K6" s="5">
        <v>68.42</v>
      </c>
      <c r="L6" s="5">
        <v>12.28</v>
      </c>
      <c r="M6" s="5">
        <v>1.75</v>
      </c>
      <c r="N6" s="5">
        <v>3.51</v>
      </c>
      <c r="O6" s="5">
        <v>5.26</v>
      </c>
      <c r="P6" s="5">
        <v>0</v>
      </c>
      <c r="Q6" s="5"/>
    </row>
    <row r="7" spans="1:17" x14ac:dyDescent="0.25">
      <c r="A7" s="7" t="s">
        <v>57</v>
      </c>
      <c r="B7" s="5">
        <v>0</v>
      </c>
      <c r="C7" s="5">
        <v>3.49</v>
      </c>
      <c r="D7" s="5">
        <v>0</v>
      </c>
      <c r="E7" s="5">
        <v>0</v>
      </c>
      <c r="F7" s="5">
        <v>5.81</v>
      </c>
      <c r="G7" s="5">
        <v>0</v>
      </c>
      <c r="H7" s="5">
        <v>2.33</v>
      </c>
      <c r="I7" s="5">
        <v>0</v>
      </c>
      <c r="J7" s="5">
        <v>0</v>
      </c>
      <c r="K7" s="5">
        <v>77.91</v>
      </c>
      <c r="L7" s="5">
        <v>6.98</v>
      </c>
      <c r="M7" s="5">
        <v>0</v>
      </c>
      <c r="N7" s="5">
        <v>1.1599999999999999</v>
      </c>
      <c r="O7" s="5">
        <v>2.33</v>
      </c>
      <c r="P7" s="5">
        <v>0</v>
      </c>
      <c r="Q7" s="5"/>
    </row>
    <row r="8" spans="1:17" x14ac:dyDescent="0.25">
      <c r="A8" s="7" t="s">
        <v>58</v>
      </c>
      <c r="B8" s="5">
        <v>0</v>
      </c>
      <c r="C8" s="5">
        <v>1.39</v>
      </c>
      <c r="D8" s="5">
        <v>0</v>
      </c>
      <c r="E8" s="5">
        <v>0</v>
      </c>
      <c r="F8" s="5">
        <v>1.39</v>
      </c>
      <c r="G8" s="5">
        <v>0</v>
      </c>
      <c r="H8" s="5">
        <v>1.39</v>
      </c>
      <c r="I8" s="5">
        <v>0</v>
      </c>
      <c r="J8" s="5">
        <v>0</v>
      </c>
      <c r="K8" s="5">
        <v>81.94</v>
      </c>
      <c r="L8" s="5">
        <v>1.39</v>
      </c>
      <c r="M8" s="5">
        <v>0</v>
      </c>
      <c r="N8" s="5">
        <v>9.7200000000000006</v>
      </c>
      <c r="O8" s="5">
        <v>2.78</v>
      </c>
      <c r="P8" s="5">
        <v>0</v>
      </c>
      <c r="Q8" s="5"/>
    </row>
    <row r="9" spans="1:17" x14ac:dyDescent="0.25">
      <c r="A9" s="7" t="s">
        <v>59</v>
      </c>
      <c r="B9" s="5">
        <v>0</v>
      </c>
      <c r="C9" s="5">
        <v>0.48</v>
      </c>
      <c r="D9" s="5">
        <v>0</v>
      </c>
      <c r="E9" s="5">
        <v>0.48</v>
      </c>
      <c r="F9" s="5">
        <v>8.1300000000000008</v>
      </c>
      <c r="G9" s="5">
        <v>1.91</v>
      </c>
      <c r="H9" s="5">
        <v>1.91</v>
      </c>
      <c r="I9" s="5">
        <v>0</v>
      </c>
      <c r="J9" s="5">
        <v>0</v>
      </c>
      <c r="K9" s="5">
        <v>68.42</v>
      </c>
      <c r="L9" s="5">
        <v>7.66</v>
      </c>
      <c r="M9" s="5">
        <v>0</v>
      </c>
      <c r="N9" s="5">
        <v>8.1300000000000008</v>
      </c>
      <c r="O9" s="5">
        <v>2.87</v>
      </c>
      <c r="P9" s="5">
        <v>0</v>
      </c>
      <c r="Q9" s="5"/>
    </row>
    <row r="10" spans="1:17" x14ac:dyDescent="0.25">
      <c r="A10" s="7" t="s">
        <v>60</v>
      </c>
      <c r="B10" s="5">
        <v>0</v>
      </c>
      <c r="C10" s="5">
        <v>7.58</v>
      </c>
      <c r="D10" s="5">
        <v>0</v>
      </c>
      <c r="E10" s="5">
        <v>1.52</v>
      </c>
      <c r="F10" s="5">
        <v>0</v>
      </c>
      <c r="G10" s="5">
        <v>1.52</v>
      </c>
      <c r="H10" s="5">
        <v>3.03</v>
      </c>
      <c r="I10" s="5">
        <v>0</v>
      </c>
      <c r="J10" s="5">
        <v>0</v>
      </c>
      <c r="K10" s="5">
        <v>65.150000000000006</v>
      </c>
      <c r="L10" s="5">
        <v>9.09</v>
      </c>
      <c r="M10" s="5">
        <v>0</v>
      </c>
      <c r="N10" s="5">
        <v>4.55</v>
      </c>
      <c r="O10" s="5">
        <v>7.58</v>
      </c>
      <c r="P10" s="5">
        <v>0</v>
      </c>
      <c r="Q10" s="5"/>
    </row>
    <row r="11" spans="1:17" x14ac:dyDescent="0.25">
      <c r="A11" s="7" t="s">
        <v>61</v>
      </c>
      <c r="B11" s="5">
        <v>0</v>
      </c>
      <c r="C11" s="5">
        <v>2.17</v>
      </c>
      <c r="D11" s="5">
        <v>0</v>
      </c>
      <c r="E11" s="5">
        <v>3.26</v>
      </c>
      <c r="F11" s="5">
        <v>7.61</v>
      </c>
      <c r="G11" s="5">
        <v>4.3499999999999996</v>
      </c>
      <c r="H11" s="5">
        <v>2.17</v>
      </c>
      <c r="I11" s="5">
        <v>0</v>
      </c>
      <c r="J11" s="5">
        <v>1.0900000000000001</v>
      </c>
      <c r="K11" s="5">
        <v>66.3</v>
      </c>
      <c r="L11" s="5">
        <v>8.6999999999999993</v>
      </c>
      <c r="M11" s="5">
        <v>0</v>
      </c>
      <c r="N11" s="5">
        <v>3.26</v>
      </c>
      <c r="O11" s="5">
        <v>1.0900000000000001</v>
      </c>
      <c r="P11" s="5">
        <v>0</v>
      </c>
      <c r="Q11" s="5"/>
    </row>
    <row r="12" spans="1:17" x14ac:dyDescent="0.25">
      <c r="A12" s="7" t="s">
        <v>62</v>
      </c>
      <c r="B12" s="5">
        <v>0</v>
      </c>
      <c r="C12" s="5">
        <v>0.89</v>
      </c>
      <c r="D12" s="5">
        <v>0</v>
      </c>
      <c r="E12" s="5">
        <v>0.22</v>
      </c>
      <c r="F12" s="5">
        <v>2.91</v>
      </c>
      <c r="G12" s="5">
        <v>0.45</v>
      </c>
      <c r="H12" s="5">
        <v>1.79</v>
      </c>
      <c r="I12" s="5">
        <v>0.22</v>
      </c>
      <c r="J12" s="5">
        <v>0.89</v>
      </c>
      <c r="K12" s="5">
        <v>76.290000000000006</v>
      </c>
      <c r="L12" s="5">
        <v>5.59</v>
      </c>
      <c r="M12" s="5">
        <v>0</v>
      </c>
      <c r="N12" s="5">
        <v>7.83</v>
      </c>
      <c r="O12" s="5">
        <v>2.91</v>
      </c>
      <c r="P12" s="5">
        <v>0</v>
      </c>
      <c r="Q12" s="5"/>
    </row>
    <row r="13" spans="1:17" x14ac:dyDescent="0.25">
      <c r="A13" s="7" t="s">
        <v>63</v>
      </c>
      <c r="B13" s="5">
        <v>0</v>
      </c>
      <c r="C13" s="5">
        <v>3.86</v>
      </c>
      <c r="D13" s="5">
        <v>0</v>
      </c>
      <c r="E13" s="5">
        <v>0</v>
      </c>
      <c r="F13" s="5">
        <v>2.89</v>
      </c>
      <c r="G13" s="5">
        <v>0.32</v>
      </c>
      <c r="H13" s="5">
        <v>0.32</v>
      </c>
      <c r="I13" s="5">
        <v>0</v>
      </c>
      <c r="J13" s="5">
        <v>0.64</v>
      </c>
      <c r="K13" s="5">
        <v>76.849999999999994</v>
      </c>
      <c r="L13" s="5">
        <v>3.54</v>
      </c>
      <c r="M13" s="5">
        <v>0</v>
      </c>
      <c r="N13" s="5">
        <v>9.65</v>
      </c>
      <c r="O13" s="5">
        <v>1.93</v>
      </c>
      <c r="P13" s="5">
        <v>0</v>
      </c>
      <c r="Q13" s="5"/>
    </row>
    <row r="14" spans="1:17" x14ac:dyDescent="0.25">
      <c r="A14" s="7" t="s">
        <v>64</v>
      </c>
      <c r="B14" s="5">
        <v>0</v>
      </c>
      <c r="C14" s="5">
        <v>0</v>
      </c>
      <c r="D14" s="5">
        <v>0</v>
      </c>
      <c r="E14" s="5">
        <v>0</v>
      </c>
      <c r="F14" s="5">
        <v>5.26</v>
      </c>
      <c r="G14" s="5">
        <v>0</v>
      </c>
      <c r="H14" s="5">
        <v>1.32</v>
      </c>
      <c r="I14" s="5">
        <v>0</v>
      </c>
      <c r="J14" s="5">
        <v>1.32</v>
      </c>
      <c r="K14" s="5">
        <v>75</v>
      </c>
      <c r="L14" s="5">
        <v>6.58</v>
      </c>
      <c r="M14" s="5">
        <v>1.32</v>
      </c>
      <c r="N14" s="5">
        <v>3.95</v>
      </c>
      <c r="O14" s="5">
        <v>5.26</v>
      </c>
      <c r="P14" s="5">
        <v>0</v>
      </c>
      <c r="Q14" s="5"/>
    </row>
    <row r="15" spans="1:17" x14ac:dyDescent="0.25">
      <c r="A15" s="7" t="s">
        <v>65</v>
      </c>
      <c r="B15" s="5">
        <v>0</v>
      </c>
      <c r="C15" s="5">
        <v>1.02</v>
      </c>
      <c r="D15" s="5">
        <v>0</v>
      </c>
      <c r="E15" s="5">
        <v>0</v>
      </c>
      <c r="F15" s="5">
        <v>4.08</v>
      </c>
      <c r="G15" s="5">
        <v>4.08</v>
      </c>
      <c r="H15" s="5">
        <v>1.02</v>
      </c>
      <c r="I15" s="5">
        <v>0</v>
      </c>
      <c r="J15" s="5">
        <v>0</v>
      </c>
      <c r="K15" s="5">
        <v>74.489999999999995</v>
      </c>
      <c r="L15" s="5">
        <v>3.06</v>
      </c>
      <c r="M15" s="5">
        <v>0</v>
      </c>
      <c r="N15" s="5">
        <v>4.08</v>
      </c>
      <c r="O15" s="5">
        <v>8.16</v>
      </c>
      <c r="P15" s="5">
        <v>0</v>
      </c>
      <c r="Q15" s="5"/>
    </row>
    <row r="16" spans="1:17" x14ac:dyDescent="0.25">
      <c r="A16" s="7" t="s">
        <v>66</v>
      </c>
      <c r="B16" s="5">
        <v>0</v>
      </c>
      <c r="C16" s="5">
        <v>2.4</v>
      </c>
      <c r="D16" s="5">
        <v>0</v>
      </c>
      <c r="E16" s="5">
        <v>0</v>
      </c>
      <c r="F16" s="5">
        <v>1.6</v>
      </c>
      <c r="G16" s="5">
        <v>0.8</v>
      </c>
      <c r="H16" s="5">
        <v>4</v>
      </c>
      <c r="I16" s="5">
        <v>0</v>
      </c>
      <c r="J16" s="5">
        <v>0</v>
      </c>
      <c r="K16" s="5">
        <v>82.4</v>
      </c>
      <c r="L16" s="5">
        <v>0.8</v>
      </c>
      <c r="M16" s="5">
        <v>0</v>
      </c>
      <c r="N16" s="5">
        <v>4</v>
      </c>
      <c r="O16" s="5">
        <v>3.2</v>
      </c>
      <c r="P16" s="5">
        <v>0.8</v>
      </c>
      <c r="Q16" s="5"/>
    </row>
    <row r="17" spans="1:17" x14ac:dyDescent="0.25">
      <c r="A17" s="7" t="s">
        <v>67</v>
      </c>
      <c r="B17" s="5">
        <v>0</v>
      </c>
      <c r="C17" s="5">
        <v>15</v>
      </c>
      <c r="D17" s="5">
        <v>0</v>
      </c>
      <c r="E17" s="5">
        <v>0</v>
      </c>
      <c r="F17" s="5">
        <v>10</v>
      </c>
      <c r="G17" s="5">
        <v>0</v>
      </c>
      <c r="H17" s="5">
        <v>0</v>
      </c>
      <c r="I17" s="5">
        <v>0</v>
      </c>
      <c r="J17" s="5">
        <v>0</v>
      </c>
      <c r="K17" s="5">
        <v>62.5</v>
      </c>
      <c r="L17" s="5">
        <v>5</v>
      </c>
      <c r="M17" s="5">
        <v>0</v>
      </c>
      <c r="N17" s="5">
        <v>5</v>
      </c>
      <c r="O17" s="5">
        <v>2.5</v>
      </c>
      <c r="P17" s="5">
        <v>0</v>
      </c>
      <c r="Q17" s="5"/>
    </row>
    <row r="18" spans="1:17" x14ac:dyDescent="0.25">
      <c r="A18" s="7" t="s">
        <v>68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89.47</v>
      </c>
      <c r="L18" s="5">
        <v>5.26</v>
      </c>
      <c r="M18" s="5">
        <v>0</v>
      </c>
      <c r="N18" s="5">
        <v>5.26</v>
      </c>
      <c r="O18" s="5">
        <v>0</v>
      </c>
      <c r="P18" s="5">
        <v>0</v>
      </c>
      <c r="Q18" s="5"/>
    </row>
    <row r="19" spans="1:17" x14ac:dyDescent="0.25">
      <c r="A19" s="7" t="s">
        <v>69</v>
      </c>
      <c r="B19" s="5">
        <v>0</v>
      </c>
      <c r="C19" s="5">
        <v>0</v>
      </c>
      <c r="D19" s="5">
        <v>0</v>
      </c>
      <c r="E19" s="5">
        <v>0</v>
      </c>
      <c r="F19" s="5">
        <v>14.29</v>
      </c>
      <c r="G19" s="5">
        <v>2.86</v>
      </c>
      <c r="H19" s="5">
        <v>0</v>
      </c>
      <c r="I19" s="5">
        <v>0</v>
      </c>
      <c r="J19" s="5">
        <v>0</v>
      </c>
      <c r="K19" s="5">
        <v>68.569999999999993</v>
      </c>
      <c r="L19" s="5">
        <v>0</v>
      </c>
      <c r="M19" s="5">
        <v>8.57</v>
      </c>
      <c r="N19" s="5">
        <v>0</v>
      </c>
      <c r="O19" s="5">
        <v>5.71</v>
      </c>
      <c r="P19" s="5">
        <v>0</v>
      </c>
      <c r="Q19" s="5"/>
    </row>
    <row r="20" spans="1:17" x14ac:dyDescent="0.25">
      <c r="A20" s="7" t="s">
        <v>70</v>
      </c>
      <c r="B20" s="5">
        <v>0</v>
      </c>
      <c r="C20" s="5">
        <v>0</v>
      </c>
      <c r="D20" s="5">
        <v>0</v>
      </c>
      <c r="E20" s="5">
        <v>0</v>
      </c>
      <c r="F20" s="5">
        <v>10.94</v>
      </c>
      <c r="G20" s="5">
        <v>1.56</v>
      </c>
      <c r="H20" s="5">
        <v>0</v>
      </c>
      <c r="I20" s="5">
        <v>0</v>
      </c>
      <c r="J20" s="5">
        <v>0</v>
      </c>
      <c r="K20" s="5">
        <v>78.12</v>
      </c>
      <c r="L20" s="5">
        <v>3.12</v>
      </c>
      <c r="M20" s="5">
        <v>0</v>
      </c>
      <c r="N20" s="5">
        <v>4.6900000000000004</v>
      </c>
      <c r="O20" s="5">
        <v>1.56</v>
      </c>
      <c r="P20" s="5">
        <v>0</v>
      </c>
      <c r="Q20" s="5"/>
    </row>
    <row r="21" spans="1:17" x14ac:dyDescent="0.25">
      <c r="A21" s="7" t="s">
        <v>71</v>
      </c>
      <c r="B21" s="5">
        <v>0</v>
      </c>
      <c r="C21" s="5">
        <v>9.09</v>
      </c>
      <c r="D21" s="5">
        <v>0</v>
      </c>
      <c r="E21" s="5">
        <v>0</v>
      </c>
      <c r="F21" s="5">
        <v>3.64</v>
      </c>
      <c r="G21" s="5">
        <v>0</v>
      </c>
      <c r="H21" s="5">
        <v>0</v>
      </c>
      <c r="I21" s="5">
        <v>0</v>
      </c>
      <c r="J21" s="5">
        <v>0</v>
      </c>
      <c r="K21" s="5">
        <v>78.180000000000007</v>
      </c>
      <c r="L21" s="5">
        <v>1.82</v>
      </c>
      <c r="M21" s="5">
        <v>0</v>
      </c>
      <c r="N21" s="5">
        <v>1.82</v>
      </c>
      <c r="O21" s="5">
        <v>3.64</v>
      </c>
      <c r="P21" s="5">
        <v>1.82</v>
      </c>
      <c r="Q21" s="5"/>
    </row>
    <row r="22" spans="1:17" x14ac:dyDescent="0.25">
      <c r="A22" s="7" t="s">
        <v>72</v>
      </c>
      <c r="B22" s="5">
        <v>0</v>
      </c>
      <c r="C22" s="5">
        <v>2.06</v>
      </c>
      <c r="D22" s="5">
        <v>0</v>
      </c>
      <c r="E22" s="5">
        <v>0</v>
      </c>
      <c r="F22" s="5">
        <v>26.7</v>
      </c>
      <c r="G22" s="5">
        <v>8.35</v>
      </c>
      <c r="H22" s="5">
        <v>0.41</v>
      </c>
      <c r="I22" s="5">
        <v>0</v>
      </c>
      <c r="J22" s="5">
        <v>0.62</v>
      </c>
      <c r="K22" s="5">
        <v>27.11</v>
      </c>
      <c r="L22" s="5">
        <v>28.45</v>
      </c>
      <c r="M22" s="5">
        <v>0</v>
      </c>
      <c r="N22" s="5">
        <v>3.4</v>
      </c>
      <c r="O22" s="5">
        <v>2.89</v>
      </c>
      <c r="P22" s="5">
        <v>0</v>
      </c>
      <c r="Q22" s="5"/>
    </row>
    <row r="23" spans="1:17" x14ac:dyDescent="0.25">
      <c r="A23" s="7" t="s">
        <v>73</v>
      </c>
      <c r="B23" s="5">
        <v>0</v>
      </c>
      <c r="C23" s="5">
        <v>3.05</v>
      </c>
      <c r="D23" s="5">
        <v>0</v>
      </c>
      <c r="E23" s="5">
        <v>0</v>
      </c>
      <c r="F23" s="5">
        <v>10.43</v>
      </c>
      <c r="G23" s="5">
        <v>1.53</v>
      </c>
      <c r="H23" s="5">
        <v>0.51</v>
      </c>
      <c r="I23" s="5">
        <v>0.51</v>
      </c>
      <c r="J23" s="5">
        <v>0.76</v>
      </c>
      <c r="K23" s="5">
        <v>60.81</v>
      </c>
      <c r="L23" s="5">
        <v>14.5</v>
      </c>
      <c r="M23" s="5">
        <v>0</v>
      </c>
      <c r="N23" s="5">
        <v>7.12</v>
      </c>
      <c r="O23" s="5">
        <v>0.76</v>
      </c>
      <c r="P23" s="5">
        <v>0</v>
      </c>
      <c r="Q23" s="5"/>
    </row>
    <row r="24" spans="1:17" x14ac:dyDescent="0.25">
      <c r="A24" s="7" t="s">
        <v>74</v>
      </c>
      <c r="B24" s="5">
        <v>0</v>
      </c>
      <c r="C24" s="5">
        <v>1.61</v>
      </c>
      <c r="D24" s="5">
        <v>0</v>
      </c>
      <c r="E24" s="5">
        <v>0</v>
      </c>
      <c r="F24" s="5">
        <v>4.84</v>
      </c>
      <c r="G24" s="5">
        <v>1.61</v>
      </c>
      <c r="H24" s="5">
        <v>3.23</v>
      </c>
      <c r="I24" s="5">
        <v>0</v>
      </c>
      <c r="J24" s="5">
        <v>0</v>
      </c>
      <c r="K24" s="5">
        <v>69.349999999999994</v>
      </c>
      <c r="L24" s="5">
        <v>3.23</v>
      </c>
      <c r="M24" s="5">
        <v>0</v>
      </c>
      <c r="N24" s="5">
        <v>6.45</v>
      </c>
      <c r="O24" s="5">
        <v>9.68</v>
      </c>
      <c r="P24" s="5">
        <v>0</v>
      </c>
      <c r="Q24" s="5"/>
    </row>
    <row r="25" spans="1:17" x14ac:dyDescent="0.25">
      <c r="A25" s="7" t="s">
        <v>75</v>
      </c>
      <c r="B25" s="5">
        <v>0</v>
      </c>
      <c r="C25" s="5">
        <v>2.63</v>
      </c>
      <c r="D25" s="5">
        <v>0</v>
      </c>
      <c r="E25" s="5">
        <v>0</v>
      </c>
      <c r="F25" s="5">
        <v>5.26</v>
      </c>
      <c r="G25" s="5">
        <v>0</v>
      </c>
      <c r="H25" s="5">
        <v>1.32</v>
      </c>
      <c r="I25" s="5">
        <v>0</v>
      </c>
      <c r="J25" s="5">
        <v>0</v>
      </c>
      <c r="K25" s="5">
        <v>76.319999999999993</v>
      </c>
      <c r="L25" s="5">
        <v>9.2100000000000009</v>
      </c>
      <c r="M25" s="5">
        <v>0</v>
      </c>
      <c r="N25" s="5">
        <v>3.95</v>
      </c>
      <c r="O25" s="5">
        <v>1.32</v>
      </c>
      <c r="P25" s="5">
        <v>0</v>
      </c>
      <c r="Q25" s="5"/>
    </row>
    <row r="26" spans="1:17" x14ac:dyDescent="0.25">
      <c r="A26" s="7" t="s">
        <v>76</v>
      </c>
      <c r="B26" s="5">
        <v>0</v>
      </c>
      <c r="C26" s="5">
        <v>7.96</v>
      </c>
      <c r="D26" s="5">
        <v>0</v>
      </c>
      <c r="E26" s="5">
        <v>0</v>
      </c>
      <c r="F26" s="5">
        <v>7.08</v>
      </c>
      <c r="G26" s="5">
        <v>0</v>
      </c>
      <c r="H26" s="5">
        <v>0</v>
      </c>
      <c r="I26" s="5">
        <v>0</v>
      </c>
      <c r="J26" s="5">
        <v>0</v>
      </c>
      <c r="K26" s="5">
        <v>76.989999999999995</v>
      </c>
      <c r="L26" s="5">
        <v>6.19</v>
      </c>
      <c r="M26" s="5">
        <v>0</v>
      </c>
      <c r="N26" s="5">
        <v>1.77</v>
      </c>
      <c r="O26" s="5">
        <v>0</v>
      </c>
      <c r="P26" s="5">
        <v>0</v>
      </c>
      <c r="Q26" s="5"/>
    </row>
    <row r="27" spans="1:17" x14ac:dyDescent="0.25">
      <c r="A27" s="7" t="s">
        <v>77</v>
      </c>
      <c r="B27" s="5">
        <v>0</v>
      </c>
      <c r="C27" s="5">
        <v>3.26</v>
      </c>
      <c r="D27" s="5">
        <v>1.22</v>
      </c>
      <c r="E27" s="5">
        <v>0</v>
      </c>
      <c r="F27" s="5">
        <v>12.02</v>
      </c>
      <c r="G27" s="5">
        <v>1.43</v>
      </c>
      <c r="H27" s="5">
        <v>0.61</v>
      </c>
      <c r="I27" s="5">
        <v>0.2</v>
      </c>
      <c r="J27" s="5">
        <v>0.61</v>
      </c>
      <c r="K27" s="5">
        <v>50.92</v>
      </c>
      <c r="L27" s="5">
        <v>19.760000000000002</v>
      </c>
      <c r="M27" s="5">
        <v>0</v>
      </c>
      <c r="N27" s="5">
        <v>5.3</v>
      </c>
      <c r="O27" s="5">
        <v>4.68</v>
      </c>
      <c r="P27" s="5">
        <v>0</v>
      </c>
      <c r="Q27" s="5"/>
    </row>
    <row r="28" spans="1:17" x14ac:dyDescent="0.25">
      <c r="A28" s="7" t="s">
        <v>78</v>
      </c>
      <c r="B28" s="5">
        <v>2.36</v>
      </c>
      <c r="C28" s="5">
        <v>0.64</v>
      </c>
      <c r="D28" s="5">
        <v>0</v>
      </c>
      <c r="E28" s="5">
        <v>0</v>
      </c>
      <c r="F28" s="5">
        <v>20.13</v>
      </c>
      <c r="G28" s="5">
        <v>5.14</v>
      </c>
      <c r="H28" s="5">
        <v>0.21</v>
      </c>
      <c r="I28" s="5">
        <v>0.43</v>
      </c>
      <c r="J28" s="5">
        <v>1.5</v>
      </c>
      <c r="K28" s="5">
        <v>40.69</v>
      </c>
      <c r="L28" s="5">
        <v>19.91</v>
      </c>
      <c r="M28" s="5">
        <v>0</v>
      </c>
      <c r="N28" s="5">
        <v>2.78</v>
      </c>
      <c r="O28" s="5">
        <v>6.21</v>
      </c>
      <c r="P28" s="5">
        <v>0</v>
      </c>
      <c r="Q28" s="5"/>
    </row>
    <row r="29" spans="1:17" x14ac:dyDescent="0.25">
      <c r="A29" s="7" t="s">
        <v>79</v>
      </c>
      <c r="B29" s="5">
        <v>0</v>
      </c>
      <c r="C29" s="5">
        <v>5.48</v>
      </c>
      <c r="D29" s="5">
        <v>0</v>
      </c>
      <c r="E29" s="5">
        <v>0</v>
      </c>
      <c r="F29" s="5">
        <v>10.96</v>
      </c>
      <c r="G29" s="5">
        <v>2.74</v>
      </c>
      <c r="H29" s="5">
        <v>0</v>
      </c>
      <c r="I29" s="5">
        <v>0</v>
      </c>
      <c r="J29" s="5">
        <v>1.37</v>
      </c>
      <c r="K29" s="5">
        <v>60.27</v>
      </c>
      <c r="L29" s="5">
        <v>13.7</v>
      </c>
      <c r="M29" s="5">
        <v>0</v>
      </c>
      <c r="N29" s="5">
        <v>2.74</v>
      </c>
      <c r="O29" s="5">
        <v>2.74</v>
      </c>
      <c r="P29" s="5">
        <v>0</v>
      </c>
      <c r="Q29" s="5"/>
    </row>
    <row r="30" spans="1:17" x14ac:dyDescent="0.25">
      <c r="A30" s="7" t="s">
        <v>80</v>
      </c>
      <c r="B30" s="5">
        <v>4.8</v>
      </c>
      <c r="C30" s="5">
        <v>2.4</v>
      </c>
      <c r="D30" s="5">
        <v>0</v>
      </c>
      <c r="E30" s="5">
        <v>0</v>
      </c>
      <c r="F30" s="5">
        <v>5.6</v>
      </c>
      <c r="G30" s="5">
        <v>4</v>
      </c>
      <c r="H30" s="5">
        <v>0</v>
      </c>
      <c r="I30" s="5">
        <v>0</v>
      </c>
      <c r="J30" s="5">
        <v>0</v>
      </c>
      <c r="K30" s="5">
        <v>57.6</v>
      </c>
      <c r="L30" s="5">
        <v>20</v>
      </c>
      <c r="M30" s="5">
        <v>0</v>
      </c>
      <c r="N30" s="5">
        <v>1.6</v>
      </c>
      <c r="O30" s="5">
        <v>4</v>
      </c>
      <c r="P30" s="5">
        <v>0</v>
      </c>
      <c r="Q30" s="5"/>
    </row>
    <row r="31" spans="1:17" x14ac:dyDescent="0.25">
      <c r="A31" s="7" t="s">
        <v>81</v>
      </c>
      <c r="B31" s="5">
        <v>0</v>
      </c>
      <c r="C31" s="5">
        <v>1.1399999999999999</v>
      </c>
      <c r="D31" s="5">
        <v>0</v>
      </c>
      <c r="E31" s="5">
        <v>0</v>
      </c>
      <c r="F31" s="5">
        <v>2.27</v>
      </c>
      <c r="G31" s="5">
        <v>0</v>
      </c>
      <c r="H31" s="5">
        <v>1.1399999999999999</v>
      </c>
      <c r="I31" s="5">
        <v>0</v>
      </c>
      <c r="J31" s="5">
        <v>0</v>
      </c>
      <c r="K31" s="5">
        <v>79.55</v>
      </c>
      <c r="L31" s="5">
        <v>6.82</v>
      </c>
      <c r="M31" s="5">
        <v>0</v>
      </c>
      <c r="N31" s="5">
        <v>6.82</v>
      </c>
      <c r="O31" s="5">
        <v>2.27</v>
      </c>
      <c r="P31" s="5">
        <v>0</v>
      </c>
      <c r="Q31" s="5"/>
    </row>
    <row r="32" spans="1:17" x14ac:dyDescent="0.25">
      <c r="A32" s="7" t="s">
        <v>82</v>
      </c>
      <c r="B32" s="5">
        <v>0</v>
      </c>
      <c r="C32" s="5">
        <v>0</v>
      </c>
      <c r="D32" s="5">
        <v>0</v>
      </c>
      <c r="E32" s="5">
        <v>0</v>
      </c>
      <c r="F32" s="5">
        <v>12.24</v>
      </c>
      <c r="G32" s="5">
        <v>5.0999999999999996</v>
      </c>
      <c r="H32" s="5">
        <v>1.02</v>
      </c>
      <c r="I32" s="5">
        <v>0</v>
      </c>
      <c r="J32" s="5">
        <v>0</v>
      </c>
      <c r="K32" s="5">
        <v>69.39</v>
      </c>
      <c r="L32" s="5">
        <v>6.12</v>
      </c>
      <c r="M32" s="5">
        <v>0</v>
      </c>
      <c r="N32" s="5">
        <v>5.0999999999999996</v>
      </c>
      <c r="O32" s="5">
        <v>1.02</v>
      </c>
      <c r="P32" s="5">
        <v>0</v>
      </c>
      <c r="Q32" s="5"/>
    </row>
    <row r="33" spans="1:17" x14ac:dyDescent="0.25">
      <c r="A33" s="7" t="s">
        <v>83</v>
      </c>
      <c r="B33" s="5">
        <v>0</v>
      </c>
      <c r="C33" s="5">
        <v>6.51</v>
      </c>
      <c r="D33" s="5">
        <v>0</v>
      </c>
      <c r="E33" s="5">
        <v>0</v>
      </c>
      <c r="F33" s="5">
        <v>8.8800000000000008</v>
      </c>
      <c r="G33" s="5">
        <v>1.78</v>
      </c>
      <c r="H33" s="5">
        <v>0</v>
      </c>
      <c r="I33" s="5">
        <v>0</v>
      </c>
      <c r="J33" s="5">
        <v>0</v>
      </c>
      <c r="K33" s="5">
        <v>69.23</v>
      </c>
      <c r="L33" s="5">
        <v>7.1</v>
      </c>
      <c r="M33" s="5">
        <v>0</v>
      </c>
      <c r="N33" s="5">
        <v>5.33</v>
      </c>
      <c r="O33" s="5">
        <v>1.18</v>
      </c>
      <c r="P33" s="5">
        <v>0</v>
      </c>
      <c r="Q33" s="5"/>
    </row>
  </sheetData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 Dokument Grp" ma:contentTypeID="0x010100C7C811754E204E47A665D3B7C5D98E1E01004F6F4B0C4290C14C9B8A4BDB15650E65" ma:contentTypeVersion="21" ma:contentTypeDescription="" ma:contentTypeScope="" ma:versionID="c9765dd185b013d66f1e9d5f28ce6640">
  <xsd:schema xmlns:xsd="http://www.w3.org/2001/XMLSchema" xmlns:xs="http://www.w3.org/2001/XMLSchema" xmlns:p="http://schemas.microsoft.com/office/2006/metadata/properties" xmlns:ns2="cb692ddb-ef91-4df3-a091-0ec190950b98" xmlns:ns3="231fe8cf-ccc0-454c-9b48-ac3bf72b5807" xmlns:ns4="ae9dd6ea-c2e4-4869-976b-8dbce2ea94e0" xmlns:ns5="4160d47a-ddaf-4f96-aa5a-ac84a930d3d1" xmlns:ns6="a94ff575-881d-444c-a15f-28f2022b7885" xmlns:ns7="782b7c79-72ff-406e-afd7-613cac7c75fa" targetNamespace="http://schemas.microsoft.com/office/2006/metadata/properties" ma:root="true" ma:fieldsID="33839ea340613c7f95ca42e5fd2df5d6" ns2:_="" ns3:_="" ns4:_="" ns5:_="" ns6:_="" ns7:_="">
    <xsd:import namespace="cb692ddb-ef91-4df3-a091-0ec190950b98"/>
    <xsd:import namespace="231fe8cf-ccc0-454c-9b48-ac3bf72b5807"/>
    <xsd:import namespace="ae9dd6ea-c2e4-4869-976b-8dbce2ea94e0"/>
    <xsd:import namespace="4160d47a-ddaf-4f96-aa5a-ac84a930d3d1"/>
    <xsd:import namespace="a94ff575-881d-444c-a15f-28f2022b7885"/>
    <xsd:import namespace="782b7c79-72ff-406e-afd7-613cac7c75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2:TaxCatchAllLabel" minOccurs="0"/>
                <xsd:element ref="ns3:GU_DocDescription" minOccurs="0"/>
                <xsd:element ref="ns3:GU_DocStatus" minOccurs="0"/>
                <xsd:element ref="ns3:ffd98747c26642ec8caf6ec3431d5d08" minOccurs="0"/>
                <xsd:element ref="ns2:_dlc_DocIdPersistId" minOccurs="0"/>
                <xsd:element ref="ns2:_dlc_DocId" minOccurs="0"/>
                <xsd:element ref="ns2:_dlc_DocIdUrl" minOccurs="0"/>
                <xsd:element ref="ns4:GU_DocGrpId" minOccurs="0"/>
                <xsd:element ref="ns5:GU_ArchivedDate" minOccurs="0"/>
                <xsd:element ref="ns2:GU_ArchivedBy" minOccurs="0"/>
                <xsd:element ref="ns5:GU_ArchiveDocId" minOccurs="0"/>
                <xsd:element ref="ns5:GU_ArchiveDocGuid" minOccurs="0"/>
                <xsd:element ref="ns5:GU_ArchiveDocVersionId" minOccurs="0"/>
                <xsd:element ref="ns4:GU_SiteGuid" minOccurs="0"/>
                <xsd:element ref="ns5:GU_ArchiveDocUrl" minOccurs="0"/>
                <xsd:element ref="ns2:GU_DocumentApprover" minOccurs="0"/>
                <xsd:element ref="ns2:GU_DocumentApprovedBy" minOccurs="0"/>
                <xsd:element ref="ns6:GU_DocumentApprovedDate" minOccurs="0"/>
                <xsd:element ref="ns6:GU_DocumentApproval" minOccurs="0"/>
                <xsd:element ref="ns6:GU_CommentsAuthor" minOccurs="0"/>
                <xsd:element ref="ns6:GU_DiaryNumber" minOccurs="0"/>
                <xsd:element ref="ns6:GU_DiaryDirectionType" minOccurs="0"/>
                <xsd:element ref="ns6:GU_DiaryDirectionOrg" minOccurs="0"/>
                <xsd:element ref="ns4:GU_SendToDiary" minOccurs="0"/>
                <xsd:element ref="ns5:GU_AccessRight" minOccurs="0"/>
                <xsd:element ref="ns5:b96f7c442203436fbdf8d4ebf5de5e7a" minOccurs="0"/>
                <xsd:element ref="ns5:GU_EstablishedDate" minOccurs="0"/>
                <xsd:element ref="ns7:MediaServiceMetadata" minOccurs="0"/>
                <xsd:element ref="ns7:MediaServiceFastMetadata" minOccurs="0"/>
                <xsd:element ref="ns7:MediaServiceAutoKeyPoints" minOccurs="0"/>
                <xsd:element ref="ns7:MediaServiceKeyPoints" minOccurs="0"/>
                <xsd:element ref="ns7:MediaServiceDateTaken" minOccurs="0"/>
                <xsd:element ref="ns7:MediaServiceAutoTags" minOccurs="0"/>
                <xsd:element ref="ns7:MediaLengthInSeconds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2:SharedWithUsers" minOccurs="0"/>
                <xsd:element ref="ns2:SharedWithDetails" minOccurs="0"/>
                <xsd:element ref="ns7:lcf76f155ced4ddcb4097134ff3c332f" minOccurs="0"/>
                <xsd:element ref="ns7:MediaServiceObjectDetectorVersions" minOccurs="0"/>
                <xsd:element ref="ns7:MediaServiceLocation" minOccurs="0"/>
                <xsd:element ref="ns7:MediaServiceSearchProperties" minOccurs="0"/>
                <xsd:element ref="ns7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92ddb-ef91-4df3-a091-0ec190950b98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8" nillable="true" ma:taxonomy="true" ma:internalName="TaxKeywordTaxHTField" ma:taxonomyFieldName="TaxKeyword" ma:displayName="Enterprise Keywords" ma:fieldId="{23f27201-bee3-471e-b2e7-b64fd8b7ca38}" ma:taxonomyMulti="true" ma:sspId="85cde726-cec2-4dbf-bde0-2c3495ee07f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a30d283-4a71-40c0-acb5-d84e78c6f7f4}" ma:internalName="TaxCatchAll" ma:showField="CatchAllData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a30d283-4a71-40c0-acb5-d84e78c6f7f4}" ma:internalName="TaxCatchAllLabel" ma:readOnly="true" ma:showField="CatchAllDataLabel" ma:web="cb692ddb-ef91-4df3-a091-0ec190950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" ma:index="17" nillable="true" ma:displayName="Document ID Value" ma:description="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GU_ArchivedBy" ma:index="21" nillable="true" ma:displayName="Archived By" ma:hidden="true" ma:list="UserInfo" ma:SharePointGroup="0" ma:internalName="GU_ArchivedBy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r" ma:index="27" nillable="true" ma:displayName="Document approver" ma:hidden="true" ma:list="UserInfo" ma:SharePointGroup="0" ma:internalName="GU_DocumentApprove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GU_DocumentApprovedBy" ma:index="28" nillable="true" ma:displayName="Document approved by" ma:hidden="true" ma:list="UserInfo" ma:SharePointGroup="0" ma:internalName="GU_DocumentApproved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5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1fe8cf-ccc0-454c-9b48-ac3bf72b5807" elementFormDefault="qualified">
    <xsd:import namespace="http://schemas.microsoft.com/office/2006/documentManagement/types"/>
    <xsd:import namespace="http://schemas.microsoft.com/office/infopath/2007/PartnerControls"/>
    <xsd:element name="GU_DocDescription" ma:index="12" nillable="true" ma:displayName="Document Description" ma:internalName="GU_DocDescription">
      <xsd:simpleType>
        <xsd:restriction base="dms:Note">
          <xsd:maxLength value="255"/>
        </xsd:restriction>
      </xsd:simpleType>
    </xsd:element>
    <xsd:element name="GU_DocStatus" ma:index="13" nillable="true" ma:displayName="Document Status" ma:default="Arbetsmaterial" ma:format="Dropdown" ma:internalName="GU_DocStatus" ma:readOnly="true">
      <xsd:simpleType>
        <xsd:restriction base="dms:Choice">
          <xsd:enumeration value="Arbetsmaterial"/>
          <xsd:enumeration value="Fastställande pågår"/>
          <xsd:enumeration value="Fastställd"/>
          <xsd:enumeration value="Väntar på attest"/>
          <xsd:enumeration value="Fel vid fastställande"/>
        </xsd:restriction>
      </xsd:simpleType>
    </xsd:element>
    <xsd:element name="ffd98747c26642ec8caf6ec3431d5d08" ma:index="14" nillable="true" ma:taxonomy="true" ma:internalName="ffd98747c26642ec8caf6ec3431d5d08" ma:taxonomyFieldName="GU_DocOrganisation" ma:displayName="Responsible Unit" ma:readOnly="true" ma:default="" ma:fieldId="{ffd98747-c266-42ec-8caf-6ec3431d5d08}" ma:sspId="85cde726-cec2-4dbf-bde0-2c3495ee07fa" ma:termSetId="938bbb0a-f50e-4d72-96c1-d7b7216eae1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9dd6ea-c2e4-4869-976b-8dbce2ea94e0" elementFormDefault="qualified">
    <xsd:import namespace="http://schemas.microsoft.com/office/2006/documentManagement/types"/>
    <xsd:import namespace="http://schemas.microsoft.com/office/infopath/2007/PartnerControls"/>
    <xsd:element name="GU_DocGrpId" ma:index="19" nillable="true" ma:displayName="Grp Id" ma:internalName="GU_DocGrpId">
      <xsd:simpleType>
        <xsd:restriction base="dms:Text">
          <xsd:maxLength value="255"/>
        </xsd:restriction>
      </xsd:simpleType>
    </xsd:element>
    <xsd:element name="GU_SiteGuid" ma:index="25" nillable="true" ma:displayName="Site Guid" ma:hidden="true" ma:internalName="GU_SiteGuid" ma:readOnly="false">
      <xsd:simpleType>
        <xsd:restriction base="dms:Text">
          <xsd:maxLength value="255"/>
        </xsd:restriction>
      </xsd:simpleType>
    </xsd:element>
    <xsd:element name="GU_SendToDiary" ma:index="35" nillable="true" ma:displayName="Add to Diary" ma:default="0" ma:description="Anger om handlingen också ska skickas till diariet när den fastställs" ma:indexed="true" ma:internalName="GU_SendToDiary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60d47a-ddaf-4f96-aa5a-ac84a930d3d1" elementFormDefault="qualified">
    <xsd:import namespace="http://schemas.microsoft.com/office/2006/documentManagement/types"/>
    <xsd:import namespace="http://schemas.microsoft.com/office/infopath/2007/PartnerControls"/>
    <xsd:element name="GU_ArchivedDate" ma:index="20" nillable="true" ma:displayName="Archived Date" ma:format="DateTime" ma:indexed="true" ma:internalName="GU_ArchivedDate" ma:readOnly="true">
      <xsd:simpleType>
        <xsd:restriction base="dms:DateTime"/>
      </xsd:simpleType>
    </xsd:element>
    <xsd:element name="GU_ArchiveDocId" ma:index="22" nillable="true" ma:displayName="Archive Doc Id" ma:hidden="true" ma:internalName="GU_ArchiveDocId" ma:readOnly="false">
      <xsd:simpleType>
        <xsd:restriction base="dms:Text">
          <xsd:maxLength value="255"/>
        </xsd:restriction>
      </xsd:simpleType>
    </xsd:element>
    <xsd:element name="GU_ArchiveDocGuid" ma:index="23" nillable="true" ma:displayName="Archive Doc Guid" ma:hidden="true" ma:internalName="GU_ArchiveDocGuid" ma:readOnly="false">
      <xsd:simpleType>
        <xsd:restriction base="dms:Text">
          <xsd:maxLength value="255"/>
        </xsd:restriction>
      </xsd:simpleType>
    </xsd:element>
    <xsd:element name="GU_ArchiveDocVersionId" ma:index="24" nillable="true" ma:displayName="Archive Doc Version Id" ma:hidden="true" ma:internalName="GU_ArchiveDocVersionId" ma:readOnly="false">
      <xsd:simpleType>
        <xsd:restriction base="dms:Text">
          <xsd:maxLength value="255"/>
        </xsd:restriction>
      </xsd:simpleType>
    </xsd:element>
    <xsd:element name="GU_ArchiveDocUrl" ma:index="26" nillable="true" ma:displayName="Archive Doc Url" ma:internalName="GU_ArchiveDocUrl" ma:readOnly="true">
      <xsd:simpleType>
        <xsd:restriction base="dms:Text">
          <xsd:maxLength value="255"/>
        </xsd:restriction>
      </xsd:simpleType>
    </xsd:element>
    <xsd:element name="GU_AccessRight" ma:index="37" nillable="true" ma:displayName="Access Right" ma:default="0" ma:format="Dropdown" ma:hidden="true" ma:internalName="GU_AccessRight" ma:readOnly="false">
      <xsd:simpleType>
        <xsd:restriction base="dms:Choice">
          <xsd:enumeration value="0"/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b96f7c442203436fbdf8d4ebf5de5e7a" ma:index="38" nillable="true" ma:taxonomy="true" ma:internalName="b96f7c442203436fbdf8d4ebf5de5e7a" ma:taxonomyFieldName="GU_RecordType" ma:displayName="Record Type" ma:readOnly="true" ma:default="" ma:fieldId="{b96f7c44-2203-436f-bdf8-d4ebf5de5e7a}" ma:sspId="85cde726-cec2-4dbf-bde0-2c3495ee07fa" ma:termSetId="f64da07e-df9c-4500-a5ac-815ac12114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U_EstablishedDate" ma:index="40" nillable="true" ma:displayName="Established Date" ma:format="DateTime" ma:hidden="true" ma:internalName="GU_Established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4ff575-881d-444c-a15f-28f2022b7885" elementFormDefault="qualified">
    <xsd:import namespace="http://schemas.microsoft.com/office/2006/documentManagement/types"/>
    <xsd:import namespace="http://schemas.microsoft.com/office/infopath/2007/PartnerControls"/>
    <xsd:element name="GU_DocumentApprovedDate" ma:index="29" nillable="true" ma:displayName="Document approved" ma:format="DateTime" ma:hidden="true" ma:internalName="GU_DocumentApprovedDate" ma:readOnly="false">
      <xsd:simpleType>
        <xsd:restriction base="dms:DateTime"/>
      </xsd:simpleType>
    </xsd:element>
    <xsd:element name="GU_DocumentApproval" ma:index="30" nillable="true" ma:displayName="Document approval" ma:default="0" ma:indexed="true" ma:internalName="GU_DocumentApproval" ma:readOnly="true">
      <xsd:simpleType>
        <xsd:restriction base="dms:Boolean"/>
      </xsd:simpleType>
    </xsd:element>
    <xsd:element name="GU_CommentsAuthor" ma:index="31" nillable="true" ma:displayName="Comments from author" ma:internalName="GU_CommentsAuthor" ma:readOnly="true">
      <xsd:simpleType>
        <xsd:restriction base="dms:Note"/>
      </xsd:simpleType>
    </xsd:element>
    <xsd:element name="GU_DiaryNumber" ma:index="32" nillable="true" ma:displayName="Diary number" ma:description="Diarienr som kan användas vid fastställande" ma:internalName="GU_DiaryNumber" ma:readOnly="true">
      <xsd:simpleType>
        <xsd:restriction base="dms:Text">
          <xsd:maxLength value="255"/>
        </xsd:restriction>
      </xsd:simpleType>
    </xsd:element>
    <xsd:element name="GU_DiaryDirectionType" ma:index="33" nillable="true" ma:displayName="Direction Type" ma:description="Avser riktning typ för handling som diarieförs" ma:internalName="GU_DiaryDirectionType" ma:readOnly="true">
      <xsd:simpleType>
        <xsd:restriction base="dms:Text">
          <xsd:maxLength value="255"/>
        </xsd:restriction>
      </xsd:simpleType>
    </xsd:element>
    <xsd:element name="GU_DiaryDirectionOrg" ma:index="34" nillable="true" ma:displayName="Direction Org" ma:description="Avser avsändare mottagare för handlingen (beroende på vald typ riktning)" ma:internalName="GU_DiaryDirectionOrg" ma:readOnly="tru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2b7c79-72ff-406e-afd7-613cac7c7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4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46" nillable="true" ma:displayName="Tags" ma:internalName="MediaServiceAutoTags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54" nillable="true" ma:taxonomy="true" ma:internalName="lcf76f155ced4ddcb4097134ff3c332f" ma:taxonomyFieldName="MediaServiceImageTags" ma:displayName="Image Tags" ma:readOnly="false" ma:fieldId="{5cf76f15-5ced-4ddc-b409-7134ff3c332f}" ma:taxonomyMulti="true" ma:sspId="85cde726-cec2-4dbf-bde0-2c3495ee07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5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56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5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U_EstablishedDate xmlns="4160d47a-ddaf-4f96-aa5a-ac84a930d3d1" xsi:nil="true"/>
    <GU_DocGrpId xmlns="ae9dd6ea-c2e4-4869-976b-8dbce2ea94e0" xsi:nil="true"/>
    <GU_ArchiveDocId xmlns="4160d47a-ddaf-4f96-aa5a-ac84a930d3d1" xsi:nil="true"/>
    <GU_DocumentApprovedBy xmlns="cb692ddb-ef91-4df3-a091-0ec190950b98">
      <UserInfo>
        <DisplayName/>
        <AccountId xsi:nil="true"/>
        <AccountType/>
      </UserInfo>
    </GU_DocumentApprovedBy>
    <lcf76f155ced4ddcb4097134ff3c332f xmlns="782b7c79-72ff-406e-afd7-613cac7c75fa">
      <Terms xmlns="http://schemas.microsoft.com/office/infopath/2007/PartnerControls"/>
    </lcf76f155ced4ddcb4097134ff3c332f>
    <GU_ArchiveDocVersionId xmlns="4160d47a-ddaf-4f96-aa5a-ac84a930d3d1" xsi:nil="true"/>
    <TaxKeywordTaxHTField xmlns="cb692ddb-ef91-4df3-a091-0ec190950b98">
      <Terms xmlns="http://schemas.microsoft.com/office/infopath/2007/PartnerControls"/>
    </TaxKeywordTaxHTField>
    <GU_ArchivedBy xmlns="cb692ddb-ef91-4df3-a091-0ec190950b98">
      <UserInfo>
        <DisplayName/>
        <AccountId xsi:nil="true"/>
        <AccountType/>
      </UserInfo>
    </GU_ArchivedBy>
    <GU_AccessRight xmlns="4160d47a-ddaf-4f96-aa5a-ac84a930d3d1">0</GU_AccessRight>
    <TaxCatchAll xmlns="cb692ddb-ef91-4df3-a091-0ec190950b98">
      <Value>1</Value>
    </TaxCatchAll>
    <GU_DocDescription xmlns="231fe8cf-ccc0-454c-9b48-ac3bf72b5807" xsi:nil="true"/>
    <GU_ArchiveDocGuid xmlns="4160d47a-ddaf-4f96-aa5a-ac84a930d3d1" xsi:nil="true"/>
    <GU_SiteGuid xmlns="ae9dd6ea-c2e4-4869-976b-8dbce2ea94e0" xsi:nil="true"/>
    <GU_DocumentApprover xmlns="cb692ddb-ef91-4df3-a091-0ec190950b98">
      <UserInfo>
        <DisplayName/>
        <AccountId xsi:nil="true"/>
        <AccountType/>
      </UserInfo>
    </GU_DocumentApprover>
    <GU_DocumentApprovedDate xmlns="a94ff575-881d-444c-a15f-28f2022b7885" xsi:nil="true"/>
    <GU_SendToDiary xmlns="ae9dd6ea-c2e4-4869-976b-8dbce2ea94e0">false</GU_SendToDiary>
    <_dlc_DocId xmlns="cb692ddb-ef91-4df3-a091-0ec190950b98">GU2885-1627744791-367686</_dlc_DocId>
    <GU_DocumentApproval xmlns="a94ff575-881d-444c-a15f-28f2022b7885">false</GU_DocumentApproval>
    <GU_DocStatus xmlns="231fe8cf-ccc0-454c-9b48-ac3bf72b5807">Arbetsmaterial</GU_DocStatus>
    <_dlc_DocIdUrl xmlns="cb692ddb-ef91-4df3-a091-0ec190950b98">
      <Url>https://gunet.sharepoint.com/sites/sy-grp-Stahlberg-lab/_layouts/15/DocIdRedir.aspx?ID=GU2885-1627744791-367686</Url>
      <Description>GU2885-1627744791-367686</Description>
    </_dlc_DocIdUrl>
    <ffd98747c26642ec8caf6ec3431d5d08 xmlns="231fe8cf-ccc0-454c-9b48-ac3bf72b580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Avdelningen för Laboratoriemedicin</TermName>
          <TermId xmlns="http://schemas.microsoft.com/office/infopath/2007/PartnerControls">3c9376a2-b8e3-476d-a39b-cbde2b25f11e</TermId>
        </TermInfo>
      </Terms>
    </ffd98747c26642ec8caf6ec3431d5d08>
    <b96f7c442203436fbdf8d4ebf5de5e7a xmlns="4160d47a-ddaf-4f96-aa5a-ac84a930d3d1">
      <Terms xmlns="http://schemas.microsoft.com/office/infopath/2007/PartnerControls"/>
    </b96f7c442203436fbdf8d4ebf5de5e7a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54638A-88D6-4BA9-8065-95142DFA05A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3B3C0AE0-6F8B-4AC7-B8E3-7C252E3A0F0C}"/>
</file>

<file path=customXml/itemProps3.xml><?xml version="1.0" encoding="utf-8"?>
<ds:datastoreItem xmlns:ds="http://schemas.openxmlformats.org/officeDocument/2006/customXml" ds:itemID="{CE29B7C6-2BF7-45B4-A674-61A08467FB5F}">
  <ds:schemaRefs>
    <ds:schemaRef ds:uri="http://schemas.microsoft.com/office/2006/metadata/properties"/>
    <ds:schemaRef ds:uri="http://schemas.microsoft.com/office/infopath/2007/PartnerControls"/>
    <ds:schemaRef ds:uri="4160d47a-ddaf-4f96-aa5a-ac84a930d3d1"/>
    <ds:schemaRef ds:uri="ae9dd6ea-c2e4-4869-976b-8dbce2ea94e0"/>
    <ds:schemaRef ds:uri="cb692ddb-ef91-4df3-a091-0ec190950b98"/>
    <ds:schemaRef ds:uri="782b7c79-72ff-406e-afd7-613cac7c75fa"/>
    <ds:schemaRef ds:uri="231fe8cf-ccc0-454c-9b48-ac3bf72b5807"/>
    <ds:schemaRef ds:uri="a94ff575-881d-444c-a15f-28f2022b7885"/>
  </ds:schemaRefs>
</ds:datastoreItem>
</file>

<file path=customXml/itemProps4.xml><?xml version="1.0" encoding="utf-8"?>
<ds:datastoreItem xmlns:ds="http://schemas.openxmlformats.org/officeDocument/2006/customXml" ds:itemID="{8F259EEC-D80D-4BAC-83E1-81675AB364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A. Sample information</vt:lpstr>
      <vt:lpstr>B. Tumor type mut freq</vt:lpstr>
      <vt:lpstr>C. SWISNF mut freq</vt:lpstr>
      <vt:lpstr>D. # SWISNF tumor type</vt:lpstr>
      <vt:lpstr>E. % SWISNF tumor type</vt:lpstr>
      <vt:lpstr>F. Mutation types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 Canfjorden</dc:creator>
  <cp:keywords/>
  <dc:description/>
  <cp:lastModifiedBy>Malin Lindén</cp:lastModifiedBy>
  <cp:revision/>
  <dcterms:created xsi:type="dcterms:W3CDTF">2023-12-11T14:20:58Z</dcterms:created>
  <dcterms:modified xsi:type="dcterms:W3CDTF">2025-12-05T11:41:23Z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0x010100C7C811754E204E47A665D3B7C5D98E1E01004F6F4B0C4290C14C9B8A4BDB15650E65</vt:lpwstr>
  </property>
  <property fmtid="{D5CDD505-2E9C-101B-9397-08002B2CF9AE}" pid="3" name="_dlc_DocIdItemGuid">
    <vt:lpwstr>183dcbd7-85eb-4fb7-a503-5ed70483ea4c</vt:lpwstr>
  </property>
  <property fmtid="{D5CDD505-2E9C-101B-9397-08002B2CF9AE}" pid="4" name="TaxKeyword">
    <vt:lpwstr/>
  </property>
  <property fmtid="{D5CDD505-2E9C-101B-9397-08002B2CF9AE}" pid="5" name="MediaServiceImageTags">
    <vt:lpwstr/>
  </property>
  <property fmtid="{D5CDD505-2E9C-101B-9397-08002B2CF9AE}" pid="6" name="GU_DocOrganisation">
    <vt:lpwstr>1;#Avdelningen för Laboratoriemedicin|3c9376a2-b8e3-476d-a39b-cbde2b25f11e</vt:lpwstr>
  </property>
  <property fmtid="{D5CDD505-2E9C-101B-9397-08002B2CF9AE}" pid="7" name="GU_RecordType">
    <vt:lpwstr/>
  </property>
</Properties>
</file>