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mehtone/single_cell/ER_project/revision/submission/tables/new/"/>
    </mc:Choice>
  </mc:AlternateContent>
  <xr:revisionPtr revIDLastSave="0" documentId="13_ncr:1_{CA84E8C8-335B-D943-9903-AB23414895FA}" xr6:coauthVersionLast="45" xr6:coauthVersionMax="45" xr10:uidLastSave="{00000000-0000-0000-0000-000000000000}"/>
  <bookViews>
    <workbookView xWindow="1180" yWindow="460" windowWidth="32420" windowHeight="16700" xr2:uid="{BDD3F6B4-DC84-6143-8751-99F6D7E9A5EC}"/>
  </bookViews>
  <sheets>
    <sheet name="Data used in analysis" sheetId="1" r:id="rId1"/>
    <sheet name="Flow cytometric characteristics" sheetId="2" r:id="rId2"/>
    <sheet name="Cellranger QC metrics" sheetId="3" r:id="rId3"/>
    <sheet name="GenomicCoordinates" sheetId="4" r:id="rId4"/>
  </sheets>
  <definedNames>
    <definedName name="ELK3_D40.rnaseq.2passSJ.out" localSheetId="3">GenomicCoordinates!$B$9:$G$26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" i="1" l="1"/>
  <c r="E30" i="1"/>
  <c r="E2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4E385F8-6858-7449-BEE5-706801ED2EF7}" name="ELK3_D40.rnaseq.2passSJ.out" type="6" refreshedVersion="6" background="1" saveData="1">
    <textPr sourceFile="/Users/merjahe/Documents/PROJ/scRNAseq_ALL_ER/manuscript/v2019/SUBMISSION/figs_smallLettering/woFIG4_GenMed_style/revision/RNAseq/ELK3_D40.rnaseq.2passSJ.out.txt">
      <textFields>
        <textField/>
      </textFields>
    </textPr>
  </connection>
</connections>
</file>

<file path=xl/sharedStrings.xml><?xml version="1.0" encoding="utf-8"?>
<sst xmlns="http://schemas.openxmlformats.org/spreadsheetml/2006/main" count="158" uniqueCount="118">
  <si>
    <t>URL</t>
  </si>
  <si>
    <t>Data description</t>
  </si>
  <si>
    <t>Human Cell Atlas Bone Marrow scRNA-seq data ("Census of Immune Cells")</t>
  </si>
  <si>
    <t>https://data.humancellatlas.org/explore/projects/cc95ff89-2e68-4a08-a234-480eca21ce79</t>
  </si>
  <si>
    <t>https://www.ncbi.nlm.nih.gov/geo/query/acc.cgi?acc=GSE122989</t>
  </si>
  <si>
    <t>https://www.ncbi.nlm.nih.gov/geo/query/acc.cgi?acc=GSE67540</t>
  </si>
  <si>
    <t>https://www.ncbi.nlm.nih.gov/geo/query/acc.cgi?acc=GSE99019</t>
  </si>
  <si>
    <t>BCL11a ChIP-seq of Nalm-6 cell line</t>
  </si>
  <si>
    <t>https://www.ncbi.nlm.nih.gov/geo/query/acc.cgi?acc=GSE45144</t>
  </si>
  <si>
    <t>TF ChIP-seq of HSCs</t>
  </si>
  <si>
    <t>https://www.ncbi.nlm.nih.gov/geo/query/acc.cgi?acc=GSE126300</t>
  </si>
  <si>
    <t>ALL1</t>
  </si>
  <si>
    <t>ALL3</t>
  </si>
  <si>
    <t>ALL8</t>
  </si>
  <si>
    <t>ALL9</t>
  </si>
  <si>
    <t>ALL10</t>
  </si>
  <si>
    <t>ALL10-d15</t>
  </si>
  <si>
    <t>Study</t>
  </si>
  <si>
    <t>this study</t>
  </si>
  <si>
    <t>previously published study</t>
  </si>
  <si>
    <t>Analysis</t>
  </si>
  <si>
    <t>Fig. 4</t>
  </si>
  <si>
    <t>Figs. 3-5</t>
  </si>
  <si>
    <t>Fig. 2</t>
  </si>
  <si>
    <t>Figs. 4,5</t>
  </si>
  <si>
    <t>Figs.1,2</t>
  </si>
  <si>
    <t>Samples used</t>
  </si>
  <si>
    <t>all</t>
  </si>
  <si>
    <t>ERG, FLI1, GATA2, RUNX1, IgG ChIP-seq</t>
  </si>
  <si>
    <t>ChIP-seq of Nalm-6 cell line</t>
  </si>
  <si>
    <t>EBF1, PAX5, input ChIP-seq</t>
  </si>
  <si>
    <t>bone marrow scRNAseq</t>
  </si>
  <si>
    <t>pro-B ATAC-seq</t>
  </si>
  <si>
    <t>BCL11A and input in Nalm-6</t>
  </si>
  <si>
    <t>https://www.ncbi.nlm.nih.gov/geo/query/acc.cgi?acc=GSE148218</t>
  </si>
  <si>
    <r>
      <t>Cell counts in scRNA-seq samples.</t>
    </r>
    <r>
      <rPr>
        <sz val="11"/>
        <color theme="1"/>
        <rFont val="Arial"/>
        <family val="2"/>
      </rPr>
      <t xml:space="preserve"> Samples where non-B-cells were depleted are indicated by star.</t>
    </r>
  </si>
  <si>
    <t>Sample in scRNA-seq Cromium 3’ v2 chemistry</t>
  </si>
  <si>
    <t>Estimated Number of Cells after Cell Ranger v3</t>
  </si>
  <si>
    <t>Percentage of cells initially annotated as leukemic</t>
  </si>
  <si>
    <t>Number of leukemic cells in the differential distribution testing after further filtering</t>
  </si>
  <si>
    <t>G1</t>
  </si>
  <si>
    <t>S/G2/M</t>
  </si>
  <si>
    <t>ALL12 *</t>
  </si>
  <si>
    <t>ALL12-d15 *</t>
  </si>
  <si>
    <t>REH GRO-seq samples</t>
  </si>
  <si>
    <t>GRO-seq  from REH cell line</t>
  </si>
  <si>
    <t>ALL12</t>
  </si>
  <si>
    <t>scRNAseq leukemic+B-lymphoid cells (%)</t>
  </si>
  <si>
    <t>scRNAseq leukemic cells (%)</t>
  </si>
  <si>
    <t>Clinical flow cytometry blast cells (%)</t>
  </si>
  <si>
    <t>Batch (scRNA-seq)</t>
  </si>
  <si>
    <t>Amnis flow CD19+ cells, thawed cells (%)</t>
  </si>
  <si>
    <t>na</t>
  </si>
  <si>
    <t>Diagnostic sample</t>
  </si>
  <si>
    <t>ALL sample order</t>
  </si>
  <si>
    <t>ALL01</t>
  </si>
  <si>
    <t>ALL03</t>
  </si>
  <si>
    <t>ALL08</t>
  </si>
  <si>
    <t>ALL09</t>
  </si>
  <si>
    <t>ALL10 d15</t>
  </si>
  <si>
    <t>ALL12 d15</t>
  </si>
  <si>
    <t>HCA</t>
  </si>
  <si>
    <t>BM1 (8 lanes)</t>
  </si>
  <si>
    <t>BM2 (8 lanes)</t>
  </si>
  <si>
    <t>BM3 (8 lanes)</t>
  </si>
  <si>
    <t>BM4 (8 lanes)</t>
  </si>
  <si>
    <t>BM5 (8 lanes)</t>
  </si>
  <si>
    <t>BM6 (8 lanes)</t>
  </si>
  <si>
    <t>BM7 (8 lanes)</t>
  </si>
  <si>
    <t>BM8 (8 lanes)</t>
  </si>
  <si>
    <t>Caron (pediatric BM)</t>
  </si>
  <si>
    <t>GSM3872442</t>
  </si>
  <si>
    <t>GSM3872443</t>
  </si>
  <si>
    <t>GSM3872444</t>
  </si>
  <si>
    <t>Amnis flow CD19+ cells, GNG11+ (%)</t>
  </si>
  <si>
    <t>Amnis flow CD19+ cells, RPL13A+ (%)</t>
  </si>
  <si>
    <t>Bulk ATAC-seq profiles of pro-B cells</t>
  </si>
  <si>
    <t>scRNA-, bulk RNA- and GRO-seq profiling of bone marrow from ETV6-RUNX1+ primary patient bone marrow; scRNA-seq drug treatments in REH</t>
  </si>
  <si>
    <t>https://www.ncbi.nlm.nih.gov/geo/query/acc.cgi?acc=GSE139369</t>
  </si>
  <si>
    <t>Fig. S1</t>
  </si>
  <si>
    <t>Single-cell, multi-omic analysis identifies regulatory programs in mixed phenotype acute leukemia</t>
  </si>
  <si>
    <t>healthy BM GSM4138872, GSM4138873</t>
  </si>
  <si>
    <t>Sample in scRNA-seq Cromium 3’ v3 chemistry</t>
  </si>
  <si>
    <t>REH DMSO</t>
  </si>
  <si>
    <t>REH TK216</t>
  </si>
  <si>
    <t>REH XRP44X</t>
  </si>
  <si>
    <t>REH</t>
  </si>
  <si>
    <t>hg19 Fraction Reads in Cells</t>
  </si>
  <si>
    <t>hg19 Median Genes per Cell</t>
  </si>
  <si>
    <t>hg19 Median UMI Counts per Cell</t>
  </si>
  <si>
    <t>DMSO</t>
  </si>
  <si>
    <t>TK216</t>
  </si>
  <si>
    <t>XRP44X</t>
  </si>
  <si>
    <t>chr</t>
  </si>
  <si>
    <r>
      <t xml:space="preserve">start </t>
    </r>
    <r>
      <rPr>
        <sz val="12"/>
        <color theme="1"/>
        <rFont val="Calibri"/>
        <family val="2"/>
        <scheme val="minor"/>
      </rPr>
      <t>(Intron)</t>
    </r>
  </si>
  <si>
    <r>
      <t xml:space="preserve">end </t>
    </r>
    <r>
      <rPr>
        <sz val="12"/>
        <color theme="1"/>
        <rFont val="Calibri"/>
        <family val="2"/>
        <scheme val="minor"/>
      </rPr>
      <t>(Intron)</t>
    </r>
  </si>
  <si>
    <r>
      <t xml:space="preserve">strand  </t>
    </r>
    <r>
      <rPr>
        <sz val="12"/>
        <color theme="1"/>
        <rFont val="Calibri"/>
        <family val="2"/>
        <scheme val="minor"/>
      </rPr>
      <t>(1+,2-,0 na)</t>
    </r>
  </si>
  <si>
    <r>
      <t xml:space="preserve">intronMotif </t>
    </r>
    <r>
      <rPr>
        <sz val="12"/>
        <color theme="1"/>
        <rFont val="Calibri"/>
        <family val="2"/>
        <scheme val="minor"/>
      </rPr>
      <t>(0:noncanonical, 1:GT/AG)</t>
    </r>
  </si>
  <si>
    <t>uniqReads</t>
  </si>
  <si>
    <t>chr12</t>
  </si>
  <si>
    <t>ELK3 intron 1</t>
  </si>
  <si>
    <t>ELK3 intron 2</t>
  </si>
  <si>
    <t>ELK3 intron 3</t>
  </si>
  <si>
    <t>ELK3 intron 4</t>
  </si>
  <si>
    <t>Related to Figs. 5 and S6. Genomic coordinates corresponding to data shown.</t>
  </si>
  <si>
    <t>ALL10 splice junction coordinates</t>
  </si>
  <si>
    <t>hg19 / b37 human genome version</t>
  </si>
  <si>
    <t>coordinate at upstream lncRNA</t>
  </si>
  <si>
    <r>
      <t xml:space="preserve">coordinate at </t>
    </r>
    <r>
      <rPr>
        <i/>
        <sz val="12"/>
        <color theme="1"/>
        <rFont val="Calibri"/>
        <family val="2"/>
        <scheme val="minor"/>
      </rPr>
      <t>ELK3</t>
    </r>
  </si>
  <si>
    <r>
      <rPr>
        <i/>
        <sz val="12"/>
        <color theme="1"/>
        <rFont val="Calibri"/>
        <family val="2"/>
        <scheme val="minor"/>
      </rPr>
      <t>SP4</t>
    </r>
    <r>
      <rPr>
        <sz val="12"/>
        <color theme="1"/>
        <rFont val="Calibri"/>
        <family val="2"/>
        <scheme val="minor"/>
      </rPr>
      <t xml:space="preserve"> chr7:21367689-21567689</t>
    </r>
  </si>
  <si>
    <r>
      <rPr>
        <i/>
        <sz val="12"/>
        <color theme="1"/>
        <rFont val="Calibri"/>
        <family val="2"/>
        <scheme val="minor"/>
      </rPr>
      <t>ELK3</t>
    </r>
    <r>
      <rPr>
        <sz val="12"/>
        <color theme="1"/>
        <rFont val="Calibri"/>
        <family val="2"/>
        <scheme val="minor"/>
      </rPr>
      <t xml:space="preserve"> chr12:96438206-96738207</t>
    </r>
  </si>
  <si>
    <r>
      <rPr>
        <i/>
        <sz val="12"/>
        <color theme="1"/>
        <rFont val="Calibri"/>
        <family val="2"/>
        <scheme val="minor"/>
      </rPr>
      <t>HLA-E</t>
    </r>
    <r>
      <rPr>
        <sz val="12"/>
        <color theme="1"/>
        <rFont val="Calibri"/>
        <family val="2"/>
        <scheme val="minor"/>
      </rPr>
      <t xml:space="preserve"> chr6:30,407,183-30507183</t>
    </r>
  </si>
  <si>
    <r>
      <rPr>
        <i/>
        <sz val="12"/>
        <color theme="1"/>
        <rFont val="Calibri"/>
        <family val="2"/>
        <scheme val="minor"/>
      </rPr>
      <t>TERF2</t>
    </r>
    <r>
      <rPr>
        <sz val="12"/>
        <color theme="1"/>
        <rFont val="Calibri"/>
        <family val="2"/>
        <scheme val="minor"/>
      </rPr>
      <t xml:space="preserve"> chr16:69369891-69469891</t>
    </r>
  </si>
  <si>
    <t>https://www.ncbi.nlm.nih.gov/geo/query/acc.cgi?acc=GSE132509</t>
  </si>
  <si>
    <t>Pediatric bone marrow scRNA-seq data</t>
  </si>
  <si>
    <t>Figs. 1,2,5</t>
  </si>
  <si>
    <t>non-leukemic control sample</t>
  </si>
  <si>
    <t>Table S1. Data used in the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</si>
</sst>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0" fillId="3" borderId="1" xfId="0" applyFill="1" applyBorder="1"/>
    <xf numFmtId="0" fontId="2" fillId="3" borderId="1" xfId="1" applyFill="1" applyBorder="1"/>
    <xf numFmtId="0" fontId="0" fillId="0" borderId="1" xfId="0" applyFill="1" applyBorder="1"/>
    <xf numFmtId="0" fontId="0" fillId="0" borderId="2" xfId="0" applyFill="1" applyBorder="1"/>
    <xf numFmtId="0" fontId="2" fillId="0" borderId="1" xfId="1" applyBorder="1"/>
    <xf numFmtId="0" fontId="2" fillId="0" borderId="2" xfId="1" applyBorder="1"/>
    <xf numFmtId="0" fontId="0" fillId="0" borderId="1" xfId="0" applyBorder="1"/>
    <xf numFmtId="0" fontId="0" fillId="0" borderId="2" xfId="0" applyBorder="1"/>
    <xf numFmtId="0" fontId="4" fillId="0" borderId="0" xfId="0" applyFont="1" applyAlignment="1">
      <alignment horizontal="justify" vertical="center"/>
    </xf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" fontId="3" fillId="4" borderId="8" xfId="0" applyNumberFormat="1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wrapText="1"/>
    </xf>
    <xf numFmtId="0" fontId="0" fillId="4" borderId="9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1" fontId="0" fillId="4" borderId="11" xfId="0" applyNumberFormat="1" applyFill="1" applyBorder="1" applyAlignment="1">
      <alignment horizontal="center"/>
    </xf>
    <xf numFmtId="1" fontId="0" fillId="4" borderId="12" xfId="0" applyNumberFormat="1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1" fontId="0" fillId="2" borderId="14" xfId="0" applyNumberForma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/>
    <xf numFmtId="0" fontId="0" fillId="0" borderId="20" xfId="0" applyBorder="1" applyAlignment="1">
      <alignment horizontal="center"/>
    </xf>
    <xf numFmtId="0" fontId="0" fillId="0" borderId="21" xfId="0" applyBorder="1"/>
    <xf numFmtId="0" fontId="1" fillId="0" borderId="2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3" xfId="0" applyBorder="1" applyAlignment="1">
      <alignment horizontal="center" vertical="top" wrapText="1"/>
    </xf>
    <xf numFmtId="0" fontId="0" fillId="4" borderId="24" xfId="0" applyFill="1" applyBorder="1" applyAlignment="1">
      <alignment horizontal="center"/>
    </xf>
    <xf numFmtId="0" fontId="6" fillId="0" borderId="0" xfId="0" applyFont="1"/>
    <xf numFmtId="3" fontId="0" fillId="0" borderId="0" xfId="0" applyNumberFormat="1"/>
    <xf numFmtId="3" fontId="6" fillId="0" borderId="0" xfId="0" applyNumberFormat="1" applyFont="1"/>
    <xf numFmtId="10" fontId="0" fillId="0" borderId="0" xfId="0" applyNumberFormat="1"/>
    <xf numFmtId="10" fontId="6" fillId="0" borderId="0" xfId="0" applyNumberFormat="1" applyFont="1"/>
    <xf numFmtId="0" fontId="0" fillId="0" borderId="8" xfId="0" applyFill="1" applyBorder="1"/>
    <xf numFmtId="0" fontId="1" fillId="2" borderId="8" xfId="0" applyFont="1" applyFill="1" applyBorder="1"/>
    <xf numFmtId="0" fontId="6" fillId="2" borderId="8" xfId="0" applyFont="1" applyFill="1" applyBorder="1"/>
    <xf numFmtId="3" fontId="6" fillId="0" borderId="8" xfId="0" applyNumberFormat="1" applyFont="1" applyFill="1" applyBorder="1" applyAlignment="1">
      <alignment horizontal="center"/>
    </xf>
    <xf numFmtId="3" fontId="0" fillId="0" borderId="8" xfId="0" applyNumberFormat="1" applyFill="1" applyBorder="1" applyAlignment="1">
      <alignment horizontal="center"/>
    </xf>
    <xf numFmtId="9" fontId="6" fillId="0" borderId="8" xfId="0" applyNumberFormat="1" applyFont="1" applyFill="1" applyBorder="1" applyAlignment="1">
      <alignment horizontal="center"/>
    </xf>
    <xf numFmtId="9" fontId="0" fillId="0" borderId="8" xfId="0" applyNumberFormat="1" applyFill="1" applyBorder="1" applyAlignment="1">
      <alignment horizontal="center"/>
    </xf>
    <xf numFmtId="0" fontId="0" fillId="3" borderId="26" xfId="0" applyFill="1" applyBorder="1"/>
    <xf numFmtId="0" fontId="0" fillId="0" borderId="25" xfId="0" applyBorder="1"/>
    <xf numFmtId="0" fontId="0" fillId="0" borderId="26" xfId="0" applyFill="1" applyBorder="1"/>
    <xf numFmtId="0" fontId="0" fillId="0" borderId="27" xfId="0" applyBorder="1"/>
    <xf numFmtId="0" fontId="0" fillId="0" borderId="28" xfId="0" applyFill="1" applyBorder="1"/>
    <xf numFmtId="0" fontId="0" fillId="0" borderId="29" xfId="0" applyBorder="1"/>
    <xf numFmtId="0" fontId="0" fillId="0" borderId="30" xfId="0" applyBorder="1"/>
    <xf numFmtId="0" fontId="2" fillId="0" borderId="31" xfId="1" applyBorder="1"/>
    <xf numFmtId="0" fontId="0" fillId="0" borderId="30" xfId="0" applyFill="1" applyBorder="1"/>
    <xf numFmtId="0" fontId="0" fillId="0" borderId="32" xfId="0" applyFill="1" applyBorder="1"/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0" fillId="3" borderId="25" xfId="0" applyFill="1" applyBorder="1" applyAlignment="1">
      <alignment wrapText="1"/>
    </xf>
    <xf numFmtId="0" fontId="1" fillId="0" borderId="0" xfId="0" applyFont="1" applyAlignment="1">
      <alignment horizontal="righ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0" fillId="5" borderId="2" xfId="0" applyFill="1" applyBorder="1"/>
    <xf numFmtId="0" fontId="0" fillId="5" borderId="0" xfId="0" applyFill="1"/>
    <xf numFmtId="0" fontId="0" fillId="0" borderId="18" xfId="0" applyBorder="1"/>
    <xf numFmtId="0" fontId="0" fillId="2" borderId="0" xfId="0" applyFill="1"/>
    <xf numFmtId="0" fontId="0" fillId="2" borderId="2" xfId="0" applyFill="1" applyBorder="1"/>
    <xf numFmtId="0" fontId="0" fillId="0" borderId="0" xfId="0" applyFont="1"/>
    <xf numFmtId="0" fontId="4" fillId="2" borderId="7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381000</xdr:colOff>
      <xdr:row>18</xdr:row>
      <xdr:rowOff>10038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B1FB17C-E1B3-E04B-B6FF-375FDC057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36803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7</xdr:col>
      <xdr:colOff>381000</xdr:colOff>
      <xdr:row>38</xdr:row>
      <xdr:rowOff>17068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52592C6-B7F6-6842-844A-C7F508B5B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64000"/>
          <a:ext cx="10058400" cy="367466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7</xdr:col>
      <xdr:colOff>381000</xdr:colOff>
      <xdr:row>57</xdr:row>
      <xdr:rowOff>198340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5CBEEA3-0032-124B-A085-B1D9374B2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28000"/>
          <a:ext cx="10058400" cy="36527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7</xdr:col>
      <xdr:colOff>381000</xdr:colOff>
      <xdr:row>78</xdr:row>
      <xdr:rowOff>52832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DAC9967-F786-5447-B053-E013197C6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192000"/>
          <a:ext cx="10058400" cy="371043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7</xdr:col>
      <xdr:colOff>381000</xdr:colOff>
      <xdr:row>97</xdr:row>
      <xdr:rowOff>1622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E66ABDB6-A8BA-DD43-A9FF-960322F58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052800"/>
          <a:ext cx="10058400" cy="3659222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LK3_D40.rnaseq.2passSJ.out" connectionId="1" xr16:uid="{38FB215C-C8BF-AE43-94F6-518FCFA7A9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geo/query/acc.cgi?acc=GSE139369" TargetMode="External"/><Relationship Id="rId3" Type="http://schemas.openxmlformats.org/officeDocument/2006/relationships/hyperlink" Target="https://www.ncbi.nlm.nih.gov/geo/query/acc.cgi?acc=GSE67540" TargetMode="External"/><Relationship Id="rId7" Type="http://schemas.openxmlformats.org/officeDocument/2006/relationships/hyperlink" Target="https://www.ncbi.nlm.nih.gov/geo/query/acc.cgi?acc=GSE148218" TargetMode="External"/><Relationship Id="rId2" Type="http://schemas.openxmlformats.org/officeDocument/2006/relationships/hyperlink" Target="https://www.ncbi.nlm.nih.gov/geo/query/acc.cgi?acc=GSE122989" TargetMode="External"/><Relationship Id="rId1" Type="http://schemas.openxmlformats.org/officeDocument/2006/relationships/hyperlink" Target="https://data.humancellatlas.org/explore/projects/cc95ff89-2e68-4a08-a234-480eca21ce79" TargetMode="External"/><Relationship Id="rId6" Type="http://schemas.openxmlformats.org/officeDocument/2006/relationships/hyperlink" Target="https://www.ncbi.nlm.nih.gov/geo/query/acc.cgi?acc=GSE126300" TargetMode="External"/><Relationship Id="rId5" Type="http://schemas.openxmlformats.org/officeDocument/2006/relationships/hyperlink" Target="https://www.ncbi.nlm.nih.gov/geo/query/acc.cgi?acc=GSE45144" TargetMode="External"/><Relationship Id="rId4" Type="http://schemas.openxmlformats.org/officeDocument/2006/relationships/hyperlink" Target="https://www.ncbi.nlm.nih.gov/geo/query/acc.cgi?acc=GSE99019" TargetMode="External"/><Relationship Id="rId9" Type="http://schemas.openxmlformats.org/officeDocument/2006/relationships/hyperlink" Target="https://www.ncbi.nlm.nih.gov/geo/query/acc.cgi?acc=GSE132509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386BB-E49F-8544-81A1-02AAFABAD203}">
  <dimension ref="A1:E31"/>
  <sheetViews>
    <sheetView tabSelected="1" workbookViewId="0">
      <selection activeCell="A2" sqref="A2"/>
    </sheetView>
  </sheetViews>
  <sheetFormatPr baseColWidth="10" defaultRowHeight="16" x14ac:dyDescent="0.2"/>
  <cols>
    <col min="1" max="1" width="90.5" customWidth="1"/>
    <col min="2" max="2" width="26.5" customWidth="1"/>
    <col min="3" max="3" width="77.6640625" bestFit="1" customWidth="1"/>
    <col min="4" max="4" width="34.83203125" customWidth="1"/>
    <col min="5" max="5" width="34.5" customWidth="1"/>
    <col min="6" max="6" width="39.83203125" bestFit="1" customWidth="1"/>
  </cols>
  <sheetData>
    <row r="1" spans="1:5" x14ac:dyDescent="0.2">
      <c r="A1" s="1" t="s">
        <v>117</v>
      </c>
    </row>
    <row r="2" spans="1:5" s="1" customFormat="1" x14ac:dyDescent="0.2">
      <c r="A2" s="51" t="s">
        <v>1</v>
      </c>
      <c r="B2" s="51" t="s">
        <v>17</v>
      </c>
      <c r="C2" s="51" t="s">
        <v>0</v>
      </c>
      <c r="D2" s="51" t="s">
        <v>20</v>
      </c>
      <c r="E2" s="51" t="s">
        <v>26</v>
      </c>
    </row>
    <row r="3" spans="1:5" ht="33" customHeight="1" x14ac:dyDescent="0.2">
      <c r="A3" s="69" t="s">
        <v>77</v>
      </c>
      <c r="B3" s="2" t="s">
        <v>18</v>
      </c>
      <c r="C3" s="3" t="s">
        <v>34</v>
      </c>
      <c r="D3" s="2" t="s">
        <v>22</v>
      </c>
      <c r="E3" s="57" t="s">
        <v>27</v>
      </c>
    </row>
    <row r="4" spans="1:5" x14ac:dyDescent="0.2">
      <c r="A4" s="58" t="s">
        <v>2</v>
      </c>
      <c r="B4" s="8" t="s">
        <v>19</v>
      </c>
      <c r="C4" s="6" t="s">
        <v>3</v>
      </c>
      <c r="D4" s="4" t="s">
        <v>25</v>
      </c>
      <c r="E4" s="59" t="s">
        <v>31</v>
      </c>
    </row>
    <row r="5" spans="1:5" x14ac:dyDescent="0.2">
      <c r="A5" s="60" t="s">
        <v>114</v>
      </c>
      <c r="B5" s="9" t="s">
        <v>19</v>
      </c>
      <c r="C5" s="7" t="s">
        <v>113</v>
      </c>
      <c r="D5" s="5" t="s">
        <v>115</v>
      </c>
      <c r="E5" s="61" t="s">
        <v>116</v>
      </c>
    </row>
    <row r="6" spans="1:5" x14ac:dyDescent="0.2">
      <c r="A6" s="60" t="s">
        <v>76</v>
      </c>
      <c r="B6" s="9" t="s">
        <v>19</v>
      </c>
      <c r="C6" s="7" t="s">
        <v>4</v>
      </c>
      <c r="D6" s="5" t="s">
        <v>23</v>
      </c>
      <c r="E6" s="61" t="s">
        <v>32</v>
      </c>
    </row>
    <row r="7" spans="1:5" x14ac:dyDescent="0.2">
      <c r="A7" s="60" t="s">
        <v>45</v>
      </c>
      <c r="B7" s="9" t="s">
        <v>19</v>
      </c>
      <c r="C7" s="7" t="s">
        <v>5</v>
      </c>
      <c r="D7" s="5" t="s">
        <v>21</v>
      </c>
      <c r="E7" s="61" t="s">
        <v>44</v>
      </c>
    </row>
    <row r="8" spans="1:5" x14ac:dyDescent="0.2">
      <c r="A8" s="60" t="s">
        <v>7</v>
      </c>
      <c r="B8" s="9" t="s">
        <v>19</v>
      </c>
      <c r="C8" s="7" t="s">
        <v>6</v>
      </c>
      <c r="D8" s="5" t="s">
        <v>23</v>
      </c>
      <c r="E8" s="61" t="s">
        <v>33</v>
      </c>
    </row>
    <row r="9" spans="1:5" x14ac:dyDescent="0.2">
      <c r="A9" s="60" t="s">
        <v>9</v>
      </c>
      <c r="B9" s="9" t="s">
        <v>19</v>
      </c>
      <c r="C9" s="7" t="s">
        <v>8</v>
      </c>
      <c r="D9" s="5" t="s">
        <v>24</v>
      </c>
      <c r="E9" s="61" t="s">
        <v>28</v>
      </c>
    </row>
    <row r="10" spans="1:5" x14ac:dyDescent="0.2">
      <c r="A10" s="60" t="s">
        <v>29</v>
      </c>
      <c r="B10" s="9" t="s">
        <v>19</v>
      </c>
      <c r="C10" s="7" t="s">
        <v>10</v>
      </c>
      <c r="D10" s="5" t="s">
        <v>21</v>
      </c>
      <c r="E10" s="61" t="s">
        <v>30</v>
      </c>
    </row>
    <row r="11" spans="1:5" ht="17" thickBot="1" x14ac:dyDescent="0.25">
      <c r="A11" s="62" t="s">
        <v>80</v>
      </c>
      <c r="B11" s="63" t="s">
        <v>19</v>
      </c>
      <c r="C11" s="64" t="s">
        <v>78</v>
      </c>
      <c r="D11" s="65" t="s">
        <v>79</v>
      </c>
      <c r="E11" s="66" t="s">
        <v>81</v>
      </c>
    </row>
    <row r="14" spans="1:5" ht="37" customHeight="1" x14ac:dyDescent="0.2"/>
    <row r="15" spans="1:5" ht="17" thickBot="1" x14ac:dyDescent="0.25">
      <c r="A15" s="10" t="s">
        <v>35</v>
      </c>
    </row>
    <row r="16" spans="1:5" ht="31" thickBot="1" x14ac:dyDescent="0.25">
      <c r="A16" s="67" t="s">
        <v>36</v>
      </c>
      <c r="B16" s="68" t="s">
        <v>37</v>
      </c>
      <c r="C16" s="68" t="s">
        <v>38</v>
      </c>
      <c r="D16" s="81" t="s">
        <v>39</v>
      </c>
      <c r="E16" s="82"/>
    </row>
    <row r="17" spans="1:5" ht="17" thickBot="1" x14ac:dyDescent="0.25">
      <c r="A17" s="12"/>
      <c r="B17" s="14"/>
      <c r="C17" s="14"/>
      <c r="D17" s="14" t="s">
        <v>40</v>
      </c>
      <c r="E17" s="14" t="s">
        <v>41</v>
      </c>
    </row>
    <row r="18" spans="1:5" ht="17" thickBot="1" x14ac:dyDescent="0.25">
      <c r="A18" s="11" t="s">
        <v>11</v>
      </c>
      <c r="B18" s="13">
        <v>7228</v>
      </c>
      <c r="C18" s="13">
        <v>35.1</v>
      </c>
      <c r="D18" s="13">
        <v>1593</v>
      </c>
      <c r="E18" s="13">
        <v>550</v>
      </c>
    </row>
    <row r="19" spans="1:5" ht="17" thickBot="1" x14ac:dyDescent="0.25">
      <c r="A19" s="11" t="s">
        <v>12</v>
      </c>
      <c r="B19" s="13">
        <v>6123</v>
      </c>
      <c r="C19" s="13">
        <v>68.2</v>
      </c>
      <c r="D19" s="13">
        <v>3185</v>
      </c>
      <c r="E19" s="13">
        <v>581</v>
      </c>
    </row>
    <row r="20" spans="1:5" ht="17" thickBot="1" x14ac:dyDescent="0.25">
      <c r="A20" s="11" t="s">
        <v>13</v>
      </c>
      <c r="B20" s="13">
        <v>4163</v>
      </c>
      <c r="C20" s="13">
        <v>94.7</v>
      </c>
      <c r="D20" s="13">
        <v>2074</v>
      </c>
      <c r="E20" s="13">
        <v>1154</v>
      </c>
    </row>
    <row r="21" spans="1:5" ht="17" thickBot="1" x14ac:dyDescent="0.25">
      <c r="A21" s="11" t="s">
        <v>14</v>
      </c>
      <c r="B21" s="13">
        <v>7826</v>
      </c>
      <c r="C21" s="13">
        <v>79.2</v>
      </c>
      <c r="D21" s="13">
        <v>1341</v>
      </c>
      <c r="E21" s="13">
        <v>3959</v>
      </c>
    </row>
    <row r="22" spans="1:5" ht="17" thickBot="1" x14ac:dyDescent="0.25">
      <c r="A22" s="11" t="s">
        <v>15</v>
      </c>
      <c r="B22" s="13">
        <v>7160</v>
      </c>
      <c r="C22" s="13">
        <v>59.6</v>
      </c>
      <c r="D22" s="13">
        <v>3070</v>
      </c>
      <c r="E22" s="13">
        <v>450</v>
      </c>
    </row>
    <row r="23" spans="1:5" ht="17" thickBot="1" x14ac:dyDescent="0.25">
      <c r="A23" s="11" t="s">
        <v>42</v>
      </c>
      <c r="B23" s="13">
        <v>4224</v>
      </c>
      <c r="C23" s="13">
        <v>81.400000000000006</v>
      </c>
      <c r="D23" s="13">
        <v>2076</v>
      </c>
      <c r="E23" s="13">
        <v>360</v>
      </c>
    </row>
    <row r="24" spans="1:5" ht="17" thickBot="1" x14ac:dyDescent="0.25">
      <c r="A24" s="11" t="s">
        <v>16</v>
      </c>
      <c r="B24" s="13">
        <v>7917</v>
      </c>
      <c r="C24" s="13">
        <v>4.5999999999999996</v>
      </c>
      <c r="D24" s="13">
        <v>203</v>
      </c>
      <c r="E24" s="13">
        <v>72</v>
      </c>
    </row>
    <row r="25" spans="1:5" ht="17" thickBot="1" x14ac:dyDescent="0.25">
      <c r="A25" s="11" t="s">
        <v>43</v>
      </c>
      <c r="B25" s="13">
        <v>6106</v>
      </c>
      <c r="C25" s="13">
        <v>86.2</v>
      </c>
      <c r="D25" s="13">
        <v>3243</v>
      </c>
      <c r="E25" s="13">
        <v>725</v>
      </c>
    </row>
    <row r="26" spans="1:5" ht="17" thickBot="1" x14ac:dyDescent="0.25"/>
    <row r="27" spans="1:5" ht="31" thickBot="1" x14ac:dyDescent="0.25">
      <c r="A27" s="67" t="s">
        <v>82</v>
      </c>
      <c r="B27" s="68" t="s">
        <v>37</v>
      </c>
      <c r="C27" s="68" t="s">
        <v>38</v>
      </c>
      <c r="D27" s="81" t="s">
        <v>39</v>
      </c>
      <c r="E27" s="82"/>
    </row>
    <row r="28" spans="1:5" ht="17" thickBot="1" x14ac:dyDescent="0.25">
      <c r="A28" s="11"/>
      <c r="B28" s="13"/>
      <c r="C28" s="13"/>
      <c r="D28" s="14" t="s">
        <v>40</v>
      </c>
      <c r="E28" s="14" t="s">
        <v>41</v>
      </c>
    </row>
    <row r="29" spans="1:5" ht="17" thickBot="1" x14ac:dyDescent="0.25">
      <c r="A29" s="11" t="s">
        <v>83</v>
      </c>
      <c r="B29" s="13">
        <v>934</v>
      </c>
      <c r="C29" s="13">
        <v>100</v>
      </c>
      <c r="D29" s="13">
        <v>206</v>
      </c>
      <c r="E29" s="13">
        <f>219+287</f>
        <v>506</v>
      </c>
    </row>
    <row r="30" spans="1:5" ht="17" thickBot="1" x14ac:dyDescent="0.25">
      <c r="A30" s="11" t="s">
        <v>84</v>
      </c>
      <c r="B30" s="13">
        <v>2146</v>
      </c>
      <c r="C30" s="13">
        <v>100</v>
      </c>
      <c r="D30" s="13">
        <v>425</v>
      </c>
      <c r="E30" s="13">
        <f>362+562</f>
        <v>924</v>
      </c>
    </row>
    <row r="31" spans="1:5" ht="17" thickBot="1" x14ac:dyDescent="0.25">
      <c r="A31" s="11" t="s">
        <v>85</v>
      </c>
      <c r="B31" s="13">
        <v>2476</v>
      </c>
      <c r="C31" s="13">
        <v>100</v>
      </c>
      <c r="D31" s="13">
        <v>527</v>
      </c>
      <c r="E31" s="13">
        <f>828+626</f>
        <v>1454</v>
      </c>
    </row>
  </sheetData>
  <mergeCells count="2">
    <mergeCell ref="D16:E16"/>
    <mergeCell ref="D27:E27"/>
  </mergeCells>
  <hyperlinks>
    <hyperlink ref="C4" r:id="rId1" xr:uid="{A04A0775-3A23-8F44-94AE-670999480FE4}"/>
    <hyperlink ref="C6" r:id="rId2" xr:uid="{39613ED5-0DD1-7547-A3EB-D65D386DD92F}"/>
    <hyperlink ref="C7" r:id="rId3" xr:uid="{8D7DAE00-4B2A-7C4C-965F-678641339622}"/>
    <hyperlink ref="C8" r:id="rId4" xr:uid="{AB126017-2B78-CB49-92A6-1B96E6C9171B}"/>
    <hyperlink ref="C9" r:id="rId5" xr:uid="{63ACC973-4F07-F147-8396-691795BC67FE}"/>
    <hyperlink ref="C10" r:id="rId6" xr:uid="{0899E103-BCA1-514E-BB68-61F9A1B368A2}"/>
    <hyperlink ref="C3" r:id="rId7" xr:uid="{26260427-F562-4842-B850-66D10AE48CD2}"/>
    <hyperlink ref="C11" r:id="rId8" xr:uid="{5B63A04A-606F-564D-BD47-5945C6EA3B9E}"/>
    <hyperlink ref="C5" r:id="rId9" xr:uid="{743A71C3-180C-AB4E-B402-C8166F6CD42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CE951-D0FD-9F4A-9C4E-6E937D810CA0}">
  <dimension ref="A1:H7"/>
  <sheetViews>
    <sheetView workbookViewId="0">
      <selection activeCell="C12" sqref="C12"/>
    </sheetView>
  </sheetViews>
  <sheetFormatPr baseColWidth="10" defaultRowHeight="16" x14ac:dyDescent="0.2"/>
  <cols>
    <col min="2" max="2" width="21.5" customWidth="1"/>
    <col min="3" max="3" width="20" customWidth="1"/>
    <col min="4" max="4" width="20.33203125" customWidth="1"/>
    <col min="5" max="5" width="21" customWidth="1"/>
    <col min="6" max="6" width="21.5" customWidth="1"/>
    <col min="7" max="7" width="16.83203125" customWidth="1"/>
    <col min="8" max="8" width="20" customWidth="1"/>
  </cols>
  <sheetData>
    <row r="1" spans="1:8" ht="52" thickBot="1" x14ac:dyDescent="0.25">
      <c r="A1" s="15" t="s">
        <v>50</v>
      </c>
      <c r="B1" s="15" t="s">
        <v>53</v>
      </c>
      <c r="C1" s="32" t="s">
        <v>48</v>
      </c>
      <c r="D1" s="15" t="s">
        <v>49</v>
      </c>
      <c r="E1" s="33" t="s">
        <v>47</v>
      </c>
      <c r="F1" s="43" t="s">
        <v>51</v>
      </c>
      <c r="G1" s="15" t="s">
        <v>74</v>
      </c>
      <c r="H1" s="15" t="s">
        <v>75</v>
      </c>
    </row>
    <row r="2" spans="1:8" x14ac:dyDescent="0.2">
      <c r="A2" s="16">
        <v>1</v>
      </c>
      <c r="B2" s="17" t="s">
        <v>12</v>
      </c>
      <c r="C2" s="20">
        <v>68.2</v>
      </c>
      <c r="D2" s="23">
        <v>95</v>
      </c>
      <c r="E2" s="27">
        <v>73.904382470119529</v>
      </c>
      <c r="F2" s="44">
        <v>78</v>
      </c>
      <c r="G2" s="17">
        <v>71</v>
      </c>
      <c r="H2" s="17">
        <v>91</v>
      </c>
    </row>
    <row r="3" spans="1:8" x14ac:dyDescent="0.2">
      <c r="A3" s="16">
        <v>2</v>
      </c>
      <c r="B3" s="17" t="s">
        <v>11</v>
      </c>
      <c r="C3" s="20">
        <v>35.1</v>
      </c>
      <c r="D3" s="23">
        <v>94</v>
      </c>
      <c r="E3" s="28">
        <v>41.960334371414518</v>
      </c>
      <c r="F3" s="29">
        <v>38</v>
      </c>
    </row>
    <row r="4" spans="1:8" ht="17" thickBot="1" x14ac:dyDescent="0.25">
      <c r="A4" s="16">
        <v>3</v>
      </c>
      <c r="B4" s="18" t="s">
        <v>15</v>
      </c>
      <c r="C4" s="21">
        <v>59.6</v>
      </c>
      <c r="D4" s="24">
        <v>65</v>
      </c>
      <c r="E4" s="30">
        <v>65.96069129108777</v>
      </c>
      <c r="F4" s="31">
        <v>55</v>
      </c>
    </row>
    <row r="5" spans="1:8" x14ac:dyDescent="0.2">
      <c r="A5" s="16">
        <v>4</v>
      </c>
      <c r="B5" s="16" t="s">
        <v>13</v>
      </c>
      <c r="C5" s="22">
        <v>94.7</v>
      </c>
      <c r="D5" s="16">
        <v>93</v>
      </c>
      <c r="E5" s="25">
        <v>96.037569709421774</v>
      </c>
      <c r="F5" s="26" t="s">
        <v>52</v>
      </c>
    </row>
    <row r="6" spans="1:8" x14ac:dyDescent="0.2">
      <c r="A6" s="16">
        <v>4</v>
      </c>
      <c r="B6" s="16" t="s">
        <v>14</v>
      </c>
      <c r="C6" s="22">
        <v>79.2</v>
      </c>
      <c r="D6" s="16">
        <v>79</v>
      </c>
      <c r="E6" s="19">
        <v>84.309623430962347</v>
      </c>
      <c r="F6" s="16" t="s">
        <v>52</v>
      </c>
    </row>
    <row r="7" spans="1:8" x14ac:dyDescent="0.2">
      <c r="A7" s="16">
        <v>4</v>
      </c>
      <c r="B7" s="16" t="s">
        <v>46</v>
      </c>
      <c r="C7" s="22">
        <v>81.400000000000006</v>
      </c>
      <c r="D7" s="16">
        <v>90</v>
      </c>
      <c r="E7" s="19">
        <v>88.00534580688273</v>
      </c>
      <c r="F7" s="16" t="s">
        <v>52</v>
      </c>
    </row>
  </sheetData>
  <sortState xmlns:xlrd2="http://schemas.microsoft.com/office/spreadsheetml/2017/richdata2" ref="A2:F7">
    <sortCondition ref="A2:A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4F231-1C67-C844-9B06-97DA00FA288C}">
  <dimension ref="A2:P105"/>
  <sheetViews>
    <sheetView workbookViewId="0">
      <selection activeCell="B120" sqref="B120"/>
    </sheetView>
  </sheetViews>
  <sheetFormatPr baseColWidth="10" defaultRowHeight="16" x14ac:dyDescent="0.2"/>
  <cols>
    <col min="2" max="2" width="27.33203125" customWidth="1"/>
    <col min="3" max="3" width="26.83203125" customWidth="1"/>
    <col min="4" max="4" width="29.5" customWidth="1"/>
    <col min="14" max="14" width="15.33203125" bestFit="1" customWidth="1"/>
    <col min="15" max="15" width="12.6640625" bestFit="1" customWidth="1"/>
    <col min="16" max="16" width="18.33203125" bestFit="1" customWidth="1"/>
  </cols>
  <sheetData>
    <row r="2" spans="14:16" ht="17" thickBot="1" x14ac:dyDescent="0.25">
      <c r="N2" s="34" t="s">
        <v>54</v>
      </c>
      <c r="O2" s="41" t="s">
        <v>61</v>
      </c>
      <c r="P2" s="35" t="s">
        <v>70</v>
      </c>
    </row>
    <row r="3" spans="14:16" x14ac:dyDescent="0.2">
      <c r="N3" s="36" t="s">
        <v>55</v>
      </c>
      <c r="O3" s="42" t="s">
        <v>62</v>
      </c>
      <c r="P3" s="37" t="s">
        <v>71</v>
      </c>
    </row>
    <row r="4" spans="14:16" x14ac:dyDescent="0.2">
      <c r="N4" s="36" t="s">
        <v>56</v>
      </c>
      <c r="O4" s="42" t="s">
        <v>63</v>
      </c>
      <c r="P4" s="37" t="s">
        <v>72</v>
      </c>
    </row>
    <row r="5" spans="14:16" x14ac:dyDescent="0.2">
      <c r="N5" s="36" t="s">
        <v>57</v>
      </c>
      <c r="O5" s="42" t="s">
        <v>64</v>
      </c>
      <c r="P5" s="37" t="s">
        <v>73</v>
      </c>
    </row>
    <row r="6" spans="14:16" x14ac:dyDescent="0.2">
      <c r="N6" s="36" t="s">
        <v>58</v>
      </c>
      <c r="O6" s="42" t="s">
        <v>65</v>
      </c>
      <c r="P6" s="38"/>
    </row>
    <row r="7" spans="14:16" x14ac:dyDescent="0.2">
      <c r="N7" s="36" t="s">
        <v>15</v>
      </c>
      <c r="O7" s="42" t="s">
        <v>66</v>
      </c>
      <c r="P7" s="38"/>
    </row>
    <row r="8" spans="14:16" x14ac:dyDescent="0.2">
      <c r="N8" s="36" t="s">
        <v>46</v>
      </c>
      <c r="O8" s="42" t="s">
        <v>67</v>
      </c>
      <c r="P8" s="38"/>
    </row>
    <row r="9" spans="14:16" x14ac:dyDescent="0.2">
      <c r="N9" s="36" t="s">
        <v>59</v>
      </c>
      <c r="O9" s="42" t="s">
        <v>68</v>
      </c>
      <c r="P9" s="38"/>
    </row>
    <row r="10" spans="14:16" x14ac:dyDescent="0.2">
      <c r="N10" s="39" t="s">
        <v>60</v>
      </c>
      <c r="O10" s="26" t="s">
        <v>69</v>
      </c>
      <c r="P10" s="40"/>
    </row>
    <row r="102" spans="1:11" x14ac:dyDescent="0.2">
      <c r="A102" s="51" t="s">
        <v>86</v>
      </c>
      <c r="B102" s="52" t="s">
        <v>87</v>
      </c>
      <c r="C102" s="52" t="s">
        <v>88</v>
      </c>
      <c r="D102" s="52" t="s">
        <v>89</v>
      </c>
      <c r="E102" s="45"/>
      <c r="F102" s="45"/>
      <c r="G102" s="45"/>
      <c r="H102" s="45"/>
      <c r="I102" s="45"/>
      <c r="J102" s="45"/>
      <c r="K102" s="45"/>
    </row>
    <row r="103" spans="1:11" x14ac:dyDescent="0.2">
      <c r="A103" s="50" t="s">
        <v>90</v>
      </c>
      <c r="B103" s="55">
        <v>0.80100000000000005</v>
      </c>
      <c r="C103" s="53">
        <v>3856</v>
      </c>
      <c r="D103" s="53">
        <v>17246</v>
      </c>
      <c r="E103" s="47"/>
      <c r="F103" s="47"/>
      <c r="G103" s="45"/>
      <c r="H103" s="49"/>
      <c r="I103" s="49"/>
      <c r="J103" s="49"/>
      <c r="K103" s="49"/>
    </row>
    <row r="104" spans="1:11" x14ac:dyDescent="0.2">
      <c r="A104" s="50" t="s">
        <v>91</v>
      </c>
      <c r="B104" s="56">
        <v>0.81699999999999995</v>
      </c>
      <c r="C104" s="54">
        <v>4198</v>
      </c>
      <c r="D104" s="54">
        <v>21009</v>
      </c>
      <c r="E104" s="46"/>
      <c r="F104" s="46"/>
      <c r="H104" s="48"/>
      <c r="I104" s="48"/>
      <c r="J104" s="48"/>
      <c r="K104" s="48"/>
    </row>
    <row r="105" spans="1:11" x14ac:dyDescent="0.2">
      <c r="A105" s="50" t="s">
        <v>92</v>
      </c>
      <c r="B105" s="56">
        <v>0.83</v>
      </c>
      <c r="C105" s="54">
        <v>4204</v>
      </c>
      <c r="D105" s="54">
        <v>21069</v>
      </c>
      <c r="E105" s="46"/>
      <c r="F105" s="46"/>
      <c r="H105" s="48"/>
      <c r="I105" s="48"/>
      <c r="J105" s="48"/>
      <c r="K105" s="48"/>
    </row>
  </sheetData>
  <phoneticPr fontId="5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859F8-474A-6142-8D6E-059BCB12CBCE}">
  <dimension ref="A1:H33"/>
  <sheetViews>
    <sheetView workbookViewId="0">
      <selection activeCell="I10" sqref="I10"/>
    </sheetView>
  </sheetViews>
  <sheetFormatPr baseColWidth="10" defaultRowHeight="16" x14ac:dyDescent="0.2"/>
  <cols>
    <col min="1" max="1" width="28.83203125" customWidth="1"/>
  </cols>
  <sheetData>
    <row r="1" spans="1:7" x14ac:dyDescent="0.2">
      <c r="A1" s="1" t="s">
        <v>104</v>
      </c>
    </row>
    <row r="2" spans="1:7" x14ac:dyDescent="0.2">
      <c r="A2" s="80" t="s">
        <v>106</v>
      </c>
    </row>
    <row r="3" spans="1:7" x14ac:dyDescent="0.2">
      <c r="A3" s="1"/>
    </row>
    <row r="4" spans="1:7" x14ac:dyDescent="0.2">
      <c r="A4" s="1"/>
    </row>
    <row r="5" spans="1:7" x14ac:dyDescent="0.2">
      <c r="A5" s="80" t="s">
        <v>105</v>
      </c>
    </row>
    <row r="6" spans="1:7" x14ac:dyDescent="0.2">
      <c r="A6" s="76" t="s">
        <v>107</v>
      </c>
    </row>
    <row r="7" spans="1:7" x14ac:dyDescent="0.2">
      <c r="A7" s="78" t="s">
        <v>108</v>
      </c>
    </row>
    <row r="8" spans="1:7" ht="68" x14ac:dyDescent="0.2">
      <c r="B8" s="70" t="s">
        <v>93</v>
      </c>
      <c r="C8" s="71" t="s">
        <v>94</v>
      </c>
      <c r="D8" s="72" t="s">
        <v>95</v>
      </c>
      <c r="E8" s="71" t="s">
        <v>96</v>
      </c>
      <c r="F8" s="72" t="s">
        <v>97</v>
      </c>
      <c r="G8" s="73" t="s">
        <v>98</v>
      </c>
    </row>
    <row r="9" spans="1:7" x14ac:dyDescent="0.2">
      <c r="B9" s="74" t="s">
        <v>99</v>
      </c>
      <c r="C9" s="75">
        <v>96488740</v>
      </c>
      <c r="D9" s="76">
        <v>96490037</v>
      </c>
      <c r="E9" s="9">
        <v>1</v>
      </c>
      <c r="F9">
        <v>1</v>
      </c>
      <c r="G9" s="77">
        <v>57</v>
      </c>
    </row>
    <row r="10" spans="1:7" x14ac:dyDescent="0.2">
      <c r="B10" s="74" t="s">
        <v>99</v>
      </c>
      <c r="C10" s="75">
        <v>96490111</v>
      </c>
      <c r="D10" s="76">
        <v>96493396</v>
      </c>
      <c r="E10" s="9">
        <v>1</v>
      </c>
      <c r="F10">
        <v>1</v>
      </c>
      <c r="G10" s="77">
        <v>34</v>
      </c>
    </row>
    <row r="11" spans="1:7" x14ac:dyDescent="0.2">
      <c r="B11" s="74" t="s">
        <v>99</v>
      </c>
      <c r="C11" s="75">
        <v>96493448</v>
      </c>
      <c r="D11" s="76">
        <v>96496872</v>
      </c>
      <c r="E11" s="9">
        <v>1</v>
      </c>
      <c r="F11">
        <v>1</v>
      </c>
      <c r="G11" s="77">
        <v>25</v>
      </c>
    </row>
    <row r="12" spans="1:7" x14ac:dyDescent="0.2">
      <c r="B12" s="74" t="s">
        <v>99</v>
      </c>
      <c r="C12" s="75">
        <v>96493448</v>
      </c>
      <c r="D12" s="76">
        <v>96501758</v>
      </c>
      <c r="E12" s="9">
        <v>1</v>
      </c>
      <c r="F12">
        <v>1</v>
      </c>
      <c r="G12" s="77">
        <v>23</v>
      </c>
    </row>
    <row r="13" spans="1:7" x14ac:dyDescent="0.2">
      <c r="B13" s="74" t="s">
        <v>99</v>
      </c>
      <c r="C13" s="75">
        <v>96496969</v>
      </c>
      <c r="D13" s="76">
        <v>96501758</v>
      </c>
      <c r="E13" s="9">
        <v>1</v>
      </c>
      <c r="F13">
        <v>1</v>
      </c>
      <c r="G13" s="77">
        <v>20</v>
      </c>
    </row>
    <row r="14" spans="1:7" x14ac:dyDescent="0.2">
      <c r="B14" s="74" t="s">
        <v>99</v>
      </c>
      <c r="C14" s="75">
        <v>96504877</v>
      </c>
      <c r="D14" s="76">
        <v>96506641</v>
      </c>
      <c r="E14" s="9">
        <v>1</v>
      </c>
      <c r="F14">
        <v>1</v>
      </c>
      <c r="G14" s="77">
        <v>62</v>
      </c>
    </row>
    <row r="15" spans="1:7" x14ac:dyDescent="0.2">
      <c r="B15" s="74" t="s">
        <v>99</v>
      </c>
      <c r="C15" s="75">
        <v>96506761</v>
      </c>
      <c r="D15" s="76">
        <v>96526054</v>
      </c>
      <c r="E15" s="9">
        <v>1</v>
      </c>
      <c r="F15">
        <v>1</v>
      </c>
      <c r="G15" s="77">
        <v>81</v>
      </c>
    </row>
    <row r="16" spans="1:7" x14ac:dyDescent="0.2">
      <c r="B16" s="74" t="s">
        <v>99</v>
      </c>
      <c r="C16" s="75">
        <v>96526158</v>
      </c>
      <c r="D16" s="76">
        <v>96526388</v>
      </c>
      <c r="E16" s="9">
        <v>1</v>
      </c>
      <c r="F16">
        <v>1</v>
      </c>
      <c r="G16" s="77">
        <v>16</v>
      </c>
    </row>
    <row r="17" spans="1:8" x14ac:dyDescent="0.2">
      <c r="B17" s="74" t="s">
        <v>99</v>
      </c>
      <c r="C17" s="75">
        <v>96526158</v>
      </c>
      <c r="D17" s="76">
        <v>96537771</v>
      </c>
      <c r="E17" s="9">
        <v>1</v>
      </c>
      <c r="F17">
        <v>1</v>
      </c>
      <c r="G17" s="77">
        <v>27</v>
      </c>
    </row>
    <row r="18" spans="1:8" x14ac:dyDescent="0.2">
      <c r="B18" s="74" t="s">
        <v>99</v>
      </c>
      <c r="C18" s="75">
        <v>96526158</v>
      </c>
      <c r="D18" s="76">
        <v>96567815</v>
      </c>
      <c r="E18" s="9">
        <v>1</v>
      </c>
      <c r="F18">
        <v>1</v>
      </c>
      <c r="G18" s="77">
        <v>16</v>
      </c>
    </row>
    <row r="19" spans="1:8" x14ac:dyDescent="0.2">
      <c r="B19" s="74" t="s">
        <v>99</v>
      </c>
      <c r="C19" s="75">
        <v>96526158</v>
      </c>
      <c r="D19" s="78">
        <v>96617342</v>
      </c>
      <c r="E19" s="9">
        <v>1</v>
      </c>
      <c r="F19">
        <v>1</v>
      </c>
      <c r="G19" s="77">
        <v>11</v>
      </c>
    </row>
    <row r="20" spans="1:8" x14ac:dyDescent="0.2">
      <c r="B20" s="74" t="s">
        <v>99</v>
      </c>
      <c r="C20" s="75">
        <v>96588484</v>
      </c>
      <c r="D20" s="76">
        <v>96591803</v>
      </c>
      <c r="E20" s="9">
        <v>1</v>
      </c>
      <c r="F20">
        <v>1</v>
      </c>
      <c r="G20" s="77">
        <v>21</v>
      </c>
    </row>
    <row r="21" spans="1:8" x14ac:dyDescent="0.2">
      <c r="B21" s="74" t="s">
        <v>99</v>
      </c>
      <c r="C21" s="79">
        <v>96588484</v>
      </c>
      <c r="D21" s="78">
        <v>96617342</v>
      </c>
      <c r="E21" s="9">
        <v>1</v>
      </c>
      <c r="F21">
        <v>1</v>
      </c>
      <c r="G21" s="77">
        <v>350</v>
      </c>
      <c r="H21" t="s">
        <v>100</v>
      </c>
    </row>
    <row r="22" spans="1:8" x14ac:dyDescent="0.2">
      <c r="B22" s="74" t="s">
        <v>99</v>
      </c>
      <c r="C22" s="79">
        <v>96591921</v>
      </c>
      <c r="D22" s="78">
        <v>96617342</v>
      </c>
      <c r="E22" s="9">
        <v>1</v>
      </c>
      <c r="F22">
        <v>1</v>
      </c>
      <c r="G22" s="77">
        <v>19</v>
      </c>
    </row>
    <row r="23" spans="1:8" x14ac:dyDescent="0.2">
      <c r="B23" s="74" t="s">
        <v>99</v>
      </c>
      <c r="C23" s="79">
        <v>96617552</v>
      </c>
      <c r="D23" s="78">
        <v>96640717</v>
      </c>
      <c r="E23" s="9">
        <v>1</v>
      </c>
      <c r="F23">
        <v>1</v>
      </c>
      <c r="G23" s="77">
        <v>198</v>
      </c>
      <c r="H23" t="s">
        <v>101</v>
      </c>
    </row>
    <row r="24" spans="1:8" x14ac:dyDescent="0.2">
      <c r="B24" s="74" t="s">
        <v>99</v>
      </c>
      <c r="C24" s="79">
        <v>96620268</v>
      </c>
      <c r="D24" s="78">
        <v>96620319</v>
      </c>
      <c r="E24" s="9">
        <v>0</v>
      </c>
      <c r="F24">
        <v>0</v>
      </c>
      <c r="G24" s="77">
        <v>13</v>
      </c>
    </row>
    <row r="25" spans="1:8" x14ac:dyDescent="0.2">
      <c r="B25" s="74" t="s">
        <v>99</v>
      </c>
      <c r="C25" s="79">
        <v>96641513</v>
      </c>
      <c r="D25" s="78">
        <v>96653508</v>
      </c>
      <c r="E25" s="9">
        <v>1</v>
      </c>
      <c r="F25">
        <v>1</v>
      </c>
      <c r="G25" s="77">
        <v>26</v>
      </c>
      <c r="H25" t="s">
        <v>102</v>
      </c>
    </row>
    <row r="26" spans="1:8" x14ac:dyDescent="0.2">
      <c r="B26" s="74" t="s">
        <v>99</v>
      </c>
      <c r="C26" s="79">
        <v>96653632</v>
      </c>
      <c r="D26" s="78">
        <v>96660859</v>
      </c>
      <c r="E26" s="9">
        <v>1</v>
      </c>
      <c r="F26">
        <v>1</v>
      </c>
      <c r="G26" s="77">
        <v>58</v>
      </c>
      <c r="H26" t="s">
        <v>103</v>
      </c>
    </row>
    <row r="30" spans="1:8" x14ac:dyDescent="0.2">
      <c r="A30" t="s">
        <v>109</v>
      </c>
    </row>
    <row r="31" spans="1:8" x14ac:dyDescent="0.2">
      <c r="A31" t="s">
        <v>110</v>
      </c>
    </row>
    <row r="32" spans="1:8" x14ac:dyDescent="0.2">
      <c r="A32" t="s">
        <v>112</v>
      </c>
    </row>
    <row r="33" spans="1:1" x14ac:dyDescent="0.2">
      <c r="A3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Data used in analysis</vt:lpstr>
      <vt:lpstr>Flow cytometric characteristics</vt:lpstr>
      <vt:lpstr>Cellranger QC metrics</vt:lpstr>
      <vt:lpstr>GenomicCoordinates</vt:lpstr>
      <vt:lpstr>GenomicCoordinates!ELK3_D40.rnaseq.2passSJ.out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2020-04-07T05:10:44Z</dcterms:created>
  <dcterms:modified xsi:type="dcterms:W3CDTF">2020-10-31T17:58:38Z</dcterms:modified>
</cp:coreProperties>
</file>