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ab_NicolaW\PUBLICATIONS\2021_Creaney_mesothelioma\Reviewer_comments_GenomeMedicine\20220429_revision\revised_figures_and_tables\"/>
    </mc:Choice>
  </mc:AlternateContent>
  <bookViews>
    <workbookView xWindow="0" yWindow="0" windowWidth="19188" windowHeight="6816"/>
  </bookViews>
  <sheets>
    <sheet name="SequenceInfoForEachSample" sheetId="1" r:id="rId1"/>
  </sheets>
  <definedNames>
    <definedName name="_xlnm._FilterDatabase" localSheetId="0" hidden="1">SequenceInfoForEachSample!$B$2:$R$60</definedName>
  </definedNames>
  <calcPr calcId="162913" iterateDelta="1E-4"/>
</workbook>
</file>

<file path=xl/calcChain.xml><?xml version="1.0" encoding="utf-8"?>
<calcChain xmlns="http://schemas.openxmlformats.org/spreadsheetml/2006/main">
  <c r="X65" i="1" l="1"/>
  <c r="W65" i="1"/>
  <c r="AR62" i="1" l="1"/>
  <c r="AR63" i="1"/>
  <c r="AR64" i="1"/>
  <c r="AA22" i="1"/>
  <c r="AB22" i="1" s="1"/>
  <c r="AA26" i="1"/>
  <c r="AB26" i="1" s="1"/>
  <c r="AA54" i="1"/>
  <c r="AB54" i="1" s="1"/>
  <c r="AA58" i="1"/>
  <c r="AB58" i="1" s="1"/>
  <c r="AB16" i="1"/>
  <c r="X64" i="1"/>
  <c r="X63" i="1"/>
  <c r="W4" i="1"/>
  <c r="AA4" i="1" s="1"/>
  <c r="AB4" i="1" s="1"/>
  <c r="W5" i="1"/>
  <c r="AA5" i="1" s="1"/>
  <c r="AB5" i="1" s="1"/>
  <c r="W6" i="1"/>
  <c r="AA6" i="1" s="1"/>
  <c r="AB6" i="1" s="1"/>
  <c r="W7" i="1"/>
  <c r="AA7" i="1" s="1"/>
  <c r="AB7" i="1" s="1"/>
  <c r="W8" i="1"/>
  <c r="W9" i="1"/>
  <c r="AA9" i="1" s="1"/>
  <c r="AB9" i="1" s="1"/>
  <c r="W10" i="1"/>
  <c r="AA10" i="1" s="1"/>
  <c r="AB10" i="1" s="1"/>
  <c r="W11" i="1"/>
  <c r="AA11" i="1" s="1"/>
  <c r="AB11" i="1" s="1"/>
  <c r="W12" i="1"/>
  <c r="AA12" i="1" s="1"/>
  <c r="AB12" i="1" s="1"/>
  <c r="W13" i="1"/>
  <c r="AA13" i="1" s="1"/>
  <c r="AB13" i="1" s="1"/>
  <c r="W14" i="1"/>
  <c r="W15" i="1"/>
  <c r="AA15" i="1" s="1"/>
  <c r="AB15" i="1" s="1"/>
  <c r="W16" i="1"/>
  <c r="W17" i="1"/>
  <c r="AA17" i="1" s="1"/>
  <c r="AB17" i="1" s="1"/>
  <c r="W18" i="1"/>
  <c r="W19" i="1"/>
  <c r="AA19" i="1" s="1"/>
  <c r="AB19" i="1" s="1"/>
  <c r="W20" i="1"/>
  <c r="W21" i="1"/>
  <c r="AA21" i="1" s="1"/>
  <c r="AB21" i="1" s="1"/>
  <c r="W22" i="1"/>
  <c r="W23" i="1"/>
  <c r="AA23" i="1" s="1"/>
  <c r="AB23" i="1" s="1"/>
  <c r="W24" i="1"/>
  <c r="AA24" i="1" s="1"/>
  <c r="AB24" i="1" s="1"/>
  <c r="W25" i="1"/>
  <c r="AA25" i="1" s="1"/>
  <c r="AB25" i="1" s="1"/>
  <c r="W26" i="1"/>
  <c r="W27" i="1"/>
  <c r="AA27" i="1" s="1"/>
  <c r="AB27" i="1" s="1"/>
  <c r="W28" i="1"/>
  <c r="W29" i="1"/>
  <c r="AA29" i="1" s="1"/>
  <c r="AB29" i="1" s="1"/>
  <c r="W30" i="1"/>
  <c r="W31" i="1"/>
  <c r="AA31" i="1" s="1"/>
  <c r="AB31" i="1" s="1"/>
  <c r="W32" i="1"/>
  <c r="W33" i="1"/>
  <c r="W34" i="1"/>
  <c r="W35" i="1"/>
  <c r="AA35" i="1" s="1"/>
  <c r="AB35" i="1" s="1"/>
  <c r="W36" i="1"/>
  <c r="AA36" i="1" s="1"/>
  <c r="AB36" i="1" s="1"/>
  <c r="W37" i="1"/>
  <c r="AA37" i="1" s="1"/>
  <c r="AB37" i="1" s="1"/>
  <c r="W38" i="1"/>
  <c r="AA38" i="1" s="1"/>
  <c r="AB38" i="1" s="1"/>
  <c r="W39" i="1"/>
  <c r="AA39" i="1" s="1"/>
  <c r="AB39" i="1" s="1"/>
  <c r="W40" i="1"/>
  <c r="W41" i="1"/>
  <c r="AA41" i="1" s="1"/>
  <c r="AB41" i="1" s="1"/>
  <c r="W42" i="1"/>
  <c r="AA42" i="1" s="1"/>
  <c r="AB42" i="1" s="1"/>
  <c r="W43" i="1"/>
  <c r="AA43" i="1" s="1"/>
  <c r="AB43" i="1" s="1"/>
  <c r="W44" i="1"/>
  <c r="AA44" i="1" s="1"/>
  <c r="AB44" i="1" s="1"/>
  <c r="W45" i="1"/>
  <c r="AA45" i="1" s="1"/>
  <c r="AB45" i="1" s="1"/>
  <c r="W46" i="1"/>
  <c r="W47" i="1"/>
  <c r="AA47" i="1" s="1"/>
  <c r="AB47" i="1" s="1"/>
  <c r="W48" i="1"/>
  <c r="W49" i="1"/>
  <c r="AA49" i="1" s="1"/>
  <c r="AB49" i="1" s="1"/>
  <c r="W50" i="1"/>
  <c r="W51" i="1"/>
  <c r="AA51" i="1" s="1"/>
  <c r="AB51" i="1" s="1"/>
  <c r="W52" i="1"/>
  <c r="W53" i="1"/>
  <c r="AA53" i="1" s="1"/>
  <c r="AB53" i="1" s="1"/>
  <c r="W54" i="1"/>
  <c r="W55" i="1"/>
  <c r="AA55" i="1" s="1"/>
  <c r="AB55" i="1" s="1"/>
  <c r="W56" i="1"/>
  <c r="AA56" i="1" s="1"/>
  <c r="AB56" i="1" s="1"/>
  <c r="W57" i="1"/>
  <c r="AA57" i="1" s="1"/>
  <c r="AB57" i="1" s="1"/>
  <c r="W58" i="1"/>
  <c r="W59" i="1"/>
  <c r="AA59" i="1" s="1"/>
  <c r="AB59" i="1" s="1"/>
  <c r="W60" i="1"/>
  <c r="W3" i="1"/>
  <c r="AA3" i="1" s="1"/>
  <c r="X62" i="1"/>
  <c r="AA8" i="1"/>
  <c r="AB8" i="1" s="1"/>
  <c r="AA14" i="1"/>
  <c r="AB14" i="1" s="1"/>
  <c r="AA16" i="1"/>
  <c r="AA18" i="1"/>
  <c r="AB18" i="1" s="1"/>
  <c r="AA20" i="1"/>
  <c r="AB20" i="1" s="1"/>
  <c r="AA28" i="1"/>
  <c r="AB28" i="1" s="1"/>
  <c r="AA30" i="1"/>
  <c r="AB30" i="1" s="1"/>
  <c r="AA32" i="1"/>
  <c r="AB32" i="1" s="1"/>
  <c r="AA33" i="1"/>
  <c r="AB33" i="1" s="1"/>
  <c r="AA34" i="1"/>
  <c r="AB34" i="1" s="1"/>
  <c r="AA40" i="1"/>
  <c r="AB40" i="1" s="1"/>
  <c r="AA46" i="1"/>
  <c r="AB46" i="1" s="1"/>
  <c r="AA48" i="1"/>
  <c r="AB48" i="1" s="1"/>
  <c r="AA50" i="1"/>
  <c r="AB50" i="1" s="1"/>
  <c r="AA52" i="1"/>
  <c r="AB52" i="1" s="1"/>
  <c r="AA60" i="1"/>
  <c r="AB60" i="1" s="1"/>
  <c r="W63" i="1" l="1"/>
  <c r="W62" i="1"/>
  <c r="W64" i="1"/>
  <c r="AA63" i="1"/>
  <c r="AB3" i="1"/>
  <c r="AA64" i="1"/>
  <c r="AB64" i="1"/>
  <c r="AB62" i="1"/>
  <c r="AA62" i="1"/>
  <c r="AB63" i="1" l="1"/>
</calcChain>
</file>

<file path=xl/sharedStrings.xml><?xml version="1.0" encoding="utf-8"?>
<sst xmlns="http://schemas.openxmlformats.org/spreadsheetml/2006/main" count="1048" uniqueCount="617">
  <si>
    <t>MESO10268</t>
  </si>
  <si>
    <t>HiSeqXTen</t>
  </si>
  <si>
    <t>Homo sapiens (GRCh37_ICGC_standard_v2)</t>
  </si>
  <si>
    <t>DNA</t>
  </si>
  <si>
    <t>Primary tumour</t>
  </si>
  <si>
    <t>Normal blood</t>
  </si>
  <si>
    <t>MESO11053</t>
  </si>
  <si>
    <t>MESO11398</t>
  </si>
  <si>
    <t>MESO11858</t>
  </si>
  <si>
    <t>MESO11863</t>
  </si>
  <si>
    <t>MESO11884</t>
  </si>
  <si>
    <t>MESO11903</t>
  </si>
  <si>
    <t>MESO11910</t>
  </si>
  <si>
    <t>MESO11950</t>
  </si>
  <si>
    <t>MESO12021</t>
  </si>
  <si>
    <t>MESO12042</t>
  </si>
  <si>
    <t>MESO12099</t>
  </si>
  <si>
    <t>MESO0001</t>
  </si>
  <si>
    <t>MESO0002</t>
  </si>
  <si>
    <t>MESO0003</t>
  </si>
  <si>
    <t>MESO0004</t>
  </si>
  <si>
    <t>MESO0005</t>
  </si>
  <si>
    <t>MESO9647</t>
  </si>
  <si>
    <t>MESO0006</t>
  </si>
  <si>
    <t>MESO0007</t>
  </si>
  <si>
    <t>MESO0008</t>
  </si>
  <si>
    <t>MESO0009</t>
  </si>
  <si>
    <t>MESO0010</t>
  </si>
  <si>
    <t>MESO0011</t>
  </si>
  <si>
    <t>MESO0012</t>
  </si>
  <si>
    <t>MESO0013</t>
  </si>
  <si>
    <t>MESO0014</t>
  </si>
  <si>
    <t>MESO0015</t>
  </si>
  <si>
    <t>MESO0016</t>
  </si>
  <si>
    <t>MESO11348</t>
  </si>
  <si>
    <t>MESO11407</t>
  </si>
  <si>
    <t>MESO11386</t>
  </si>
  <si>
    <t>MESO0023</t>
  </si>
  <si>
    <t>MESO1701</t>
  </si>
  <si>
    <t>MESO2041</t>
  </si>
  <si>
    <t>MESO3787</t>
  </si>
  <si>
    <t>MESO4496</t>
  </si>
  <si>
    <t>MESO4935</t>
  </si>
  <si>
    <t>MESO9566</t>
  </si>
  <si>
    <t>HiSeq2000</t>
  </si>
  <si>
    <t>Cell line derived from tumour</t>
  </si>
  <si>
    <t>MESO9567</t>
  </si>
  <si>
    <t>MESO9746</t>
  </si>
  <si>
    <t>MESO9780</t>
  </si>
  <si>
    <t>MESO9800</t>
  </si>
  <si>
    <t>MESO9869</t>
  </si>
  <si>
    <t>MESO10151</t>
  </si>
  <si>
    <t>MESO10305</t>
  </si>
  <si>
    <t>MESO10529</t>
  </si>
  <si>
    <t>MESO10551</t>
  </si>
  <si>
    <t>MESO10552</t>
  </si>
  <si>
    <t>MESO11195</t>
  </si>
  <si>
    <t>MESO11202</t>
  </si>
  <si>
    <t>MESO11355</t>
  </si>
  <si>
    <t>MESO11383</t>
  </si>
  <si>
    <t>MESO11477</t>
  </si>
  <si>
    <t>MESO11483</t>
  </si>
  <si>
    <t>MESO11493</t>
  </si>
  <si>
    <t>MESO11599</t>
  </si>
  <si>
    <t>MESO11743</t>
  </si>
  <si>
    <t>SequencingPlatform</t>
  </si>
  <si>
    <t>ReferenceGenome</t>
  </si>
  <si>
    <t>SampleMaterial</t>
  </si>
  <si>
    <t>Control_ReadDepth</t>
  </si>
  <si>
    <t>Test_ReadDepth</t>
  </si>
  <si>
    <t>Test_SampleType</t>
  </si>
  <si>
    <t>Control_SampleType</t>
  </si>
  <si>
    <t>TumourContent_ASCAT</t>
  </si>
  <si>
    <t>ID</t>
  </si>
  <si>
    <t>e870a044-5c37-42dc-89b0-fc6765edddac</t>
  </si>
  <si>
    <t>15609b23-f594-4c20-80ac-7b28dfc93fcc</t>
  </si>
  <si>
    <t>a4bab096-1e5f-4e76-b713-5bd4a8642ed0</t>
  </si>
  <si>
    <t>60adb9f4-05c8-4bea-866b-af64457060f4</t>
  </si>
  <si>
    <t>498d299a-d355-4da3-805f-701d7288683a</t>
  </si>
  <si>
    <t>1a7054f9-3dfc-42d9-a92c-ee22822c917a</t>
  </si>
  <si>
    <t>eaed79da-32f9-4bf4-9776-a364a3f2d269</t>
  </si>
  <si>
    <t>ac0ad929-b1f6-486f-a1fa-16f6fb08d41a</t>
  </si>
  <si>
    <t>b3f7a8ab-00ce-4a1f-81c1-127f86c4e5b6</t>
  </si>
  <si>
    <t>c251d940-3209-453d-b8a5-673694c454bd</t>
  </si>
  <si>
    <t>94f7d0fa-4334-4843-ad0e-ed9c4fa45845</t>
  </si>
  <si>
    <t>b6594bf9-2885-44cc-a895-17946ff7c831</t>
  </si>
  <si>
    <t>67425161-07c1-4573-87d6-f72368774cec</t>
  </si>
  <si>
    <t>7956d23a-29d4-4dc5-9a33-ebfaa1f7a35e</t>
  </si>
  <si>
    <t>4894eb49-3781-4409-ac08-54e332626808</t>
  </si>
  <si>
    <t>94f3a554-6276-4a68-80f4-641d3eb9065a</t>
  </si>
  <si>
    <t>6e2cd712-cad6-4def-84ea-c367d6f4c37d</t>
  </si>
  <si>
    <t>7fc7f95f-0bdf-4981-be5f-54fe27ab1603</t>
  </si>
  <si>
    <t>edd232d2-a5ef-40d7-94c8-20869c1b5b80</t>
  </si>
  <si>
    <t>2487c8b9-a124-454a-9e29-8b50765df467</t>
  </si>
  <si>
    <t>54712355-32b3-4f75-9d22-7ab4ef825bec</t>
  </si>
  <si>
    <t>06a80dd4-9b95-4b0d-a2c2-e3b71c17add9</t>
  </si>
  <si>
    <t>5feb8c57-cd15-4419-8049-5e8b4eb3cb85</t>
  </si>
  <si>
    <t>01449163-9151-4e5d-86d2-862e0945d608</t>
  </si>
  <si>
    <t>6f1fb67a-6c5a-4e9e-bad5-74f61558d9d1</t>
  </si>
  <si>
    <t>ce344d43-6728-495a-9f3c-a6c28ce17ffc</t>
  </si>
  <si>
    <t>d6c2f9dd-162c-4a9d-9cbb-471810252a16</t>
  </si>
  <si>
    <t>585bdc6c-5ffd-4319-83a5-d62530f81bc6</t>
  </si>
  <si>
    <t>a0588dba-e8f2-4336-91b7-8ab935ca3310</t>
  </si>
  <si>
    <t>77dd16ad-5808-4757-bf1f-8f6323408011</t>
  </si>
  <si>
    <t>e536118c-5569-4e40-a82c-a0d828b465b8</t>
  </si>
  <si>
    <t>165fe014-1cf7-417a-a9b7-4934018d1832</t>
  </si>
  <si>
    <t>2fefe02e-f493-4880-a983-f4f4f416455a</t>
  </si>
  <si>
    <t>638c144d-551e-4537-be7f-35146a8b7d23</t>
  </si>
  <si>
    <t>96d75f96-70d2-4914-a253-747479665f07</t>
  </si>
  <si>
    <t>b7d64bbf-d1c5-45b7-be99-24068b7622a8</t>
  </si>
  <si>
    <t>594f1d37-e571-466f-b8eb-660f9233542f</t>
  </si>
  <si>
    <t>afa5a620-4ed3-4359-bba3-c56d92cc8d72</t>
  </si>
  <si>
    <t>46e9983f-f824-4174-8092-59a0ee492264</t>
  </si>
  <si>
    <t>373901f5-a768-428a-9229-2a84c70de137</t>
  </si>
  <si>
    <t>a281b7c4-f8b7-4f8e-bea0-5c87a89ca75f</t>
  </si>
  <si>
    <t>15858106-1be3-4633-9524-76f30dff2a90</t>
  </si>
  <si>
    <t>da966568-7d6b-48b5-b6b3-56a8284ae64a</t>
  </si>
  <si>
    <t>eafd2be5-1c8b-4acd-a265-5831aaa35d81</t>
  </si>
  <si>
    <t>d5fdeda8-2644-43f5-8e6f-9db7824d1d9f</t>
  </si>
  <si>
    <t>40bec8ce-8104-47eb-8db5-555a8b57ce44</t>
  </si>
  <si>
    <t>d9ed3a3a-1aed-4431-9869-e20b3f8e75e6</t>
  </si>
  <si>
    <t>a49c8f96-329a-47cf-bbfc-0801060a010a</t>
  </si>
  <si>
    <t>f0038f57-24e3-404e-98d9-87f3222c4ca0</t>
  </si>
  <si>
    <t>8e0b0bde-ad6d-449f-8299-ed567bbced78</t>
  </si>
  <si>
    <t>488e6e53-96f9-4bb0-aa0e-0e25585656dc</t>
  </si>
  <si>
    <t>7abe862b-4d68-40bc-8134-d1e804bb6788</t>
  </si>
  <si>
    <t>4c36e4a3-b130-46c6-ace8-b37a9663e30b</t>
  </si>
  <si>
    <t>9e4a2de8-5def-4252-88f3-d283b1b7cfba</t>
  </si>
  <si>
    <t>99db6d18-69c0-4f47-ad25-75ebf9660069</t>
  </si>
  <si>
    <t>27c11421-33b7-4bea-92df-82b666f34e93</t>
  </si>
  <si>
    <t>2349a02d-be57-4b52-810a-0ec2068e6e8c</t>
  </si>
  <si>
    <t>0bc42754-3537-4be4-9b5a-eed32ae208b8</t>
  </si>
  <si>
    <t>9e8e7f17-b2fa-4e2e-bcb0-7a8f16cc692a</t>
  </si>
  <si>
    <t>b1866bfc-d2bf-47f8-a0b8-23772b14c440</t>
  </si>
  <si>
    <t>471ce942-1dae-48e4-b517-841be9f35e7a</t>
  </si>
  <si>
    <t>51282f76-1600-4c6f-8915-fda311425b71</t>
  </si>
  <si>
    <t>8afd90be-fa97-4689-a2ed-0da6ec0aa8af</t>
  </si>
  <si>
    <t>39647a01-7c78-4038-8ca4-e4af538fa343</t>
  </si>
  <si>
    <t>458f701c-ab00-4fc8-8351-be0ba0a0a663</t>
  </si>
  <si>
    <t>30b90fcd-ffa7-4d49-8e12-523fbd627557</t>
  </si>
  <si>
    <t>0a7ff40e-ef83-40fd-ab8d-bfdb57c0e179</t>
  </si>
  <si>
    <t>a0882a25-de0b-4595-a177-b7b2f51e5711</t>
  </si>
  <si>
    <t>b02125ae-1cce-4a1e-85c6-1f2954db569a</t>
  </si>
  <si>
    <t>f0b5b1b9-0f1f-45ad-a32a-c4efa40791c9</t>
  </si>
  <si>
    <t>5489bc42-e516-4774-a72b-766ecc9db689</t>
  </si>
  <si>
    <t>2b6f15eb-d868-4cbf-ad50-6be86df20ed2</t>
  </si>
  <si>
    <t>ecd444af-7cc9-4e18-acab-e06fd4ffcb57</t>
  </si>
  <si>
    <t>25f2cd37-3fec-4a5f-ad6a-67b6b7777179</t>
  </si>
  <si>
    <t>45f349e4-f485-4c2a-b64f-7cced8e01120</t>
  </si>
  <si>
    <t>df9e9ce9-4672-4f52-96ad-c08888ea8a29</t>
  </si>
  <si>
    <t>b891ab24-bc9f-4352-bb61-70e91c6a49ef</t>
  </si>
  <si>
    <t>58ab2ca1-4602-4bf1-b88a-b0824600f6d1</t>
  </si>
  <si>
    <t>8d55409a-b409-4809-8ba4-9af68e3d4a01</t>
  </si>
  <si>
    <t>a680ab34-108b-4a63-bbfa-331bc6c1cfbc</t>
  </si>
  <si>
    <t>24013452-be0c-427e-8981-3622e5353ffb</t>
  </si>
  <si>
    <t>42e5d3ea-ab68-4003-ad37-bb7c79e2fce4</t>
  </si>
  <si>
    <t>ad68ccf0-7b48-431b-9b7d-100b2973f825</t>
  </si>
  <si>
    <t>df8a10dd-fb5d-40ae-b34b-a1d78b927811</t>
  </si>
  <si>
    <t>35fdb2d6-c4cd-4342-b776-ba843abf5f4b</t>
  </si>
  <si>
    <t>d752ba54-a7c8-456a-9a9c-c003bc6f3257</t>
  </si>
  <si>
    <t>9a667f49-bb01-4ebc-b9d7-251512c01a4c</t>
  </si>
  <si>
    <t>89b3b931-739d-4f6a-9d19-6b448b2975eb</t>
  </si>
  <si>
    <t>f93bf609-d5ec-4741-bfc0-d5892eb5fe10</t>
  </si>
  <si>
    <t>4c5f3ee6-22d7-40b9-8a12-a87c2b7f61a5</t>
  </si>
  <si>
    <t>d9273731-79ff-48b9-8d16-7a58df9dea3e</t>
  </si>
  <si>
    <t>b1b3260f-2d51-4f12-9133-e1db9b3d0be0</t>
  </si>
  <si>
    <t>8160d50b-9bb4-448d-9030-53ce9e334f1f</t>
  </si>
  <si>
    <t>4e9e29cd-9626-4f91-b947-b9cb57ded8aa</t>
  </si>
  <si>
    <t>06ecf845-5cbe-486e-8847-c001cda0af24</t>
  </si>
  <si>
    <t>f8bef3f5-7d10-449b-a77c-9ba3ae1f1e95</t>
  </si>
  <si>
    <t>e09dbb21-e03e-4f24-b04e-bb08fcb0b184</t>
  </si>
  <si>
    <t>2d4194d7-7c4b-48c2-af7a-d95e2653c21a</t>
  </si>
  <si>
    <t>972fbeaf-b059-4d62-bbb1-36a6ca980bd3</t>
  </si>
  <si>
    <t>27a76bdb-8640-446c-bf6d-1c8063c668b5</t>
  </si>
  <si>
    <t>7702533d-8499-44ce-9130-5d9f25e47403</t>
  </si>
  <si>
    <t>a8e467aa-c2e1-48ff-ae19-4e3e31e17bd9</t>
  </si>
  <si>
    <t>bd5387ad-5f89-4807-8731-c2fc75da151f</t>
  </si>
  <si>
    <t>a956571b-7af8-4732-8336-62cdbeaa183e</t>
  </si>
  <si>
    <t>085e34fe-387d-4278-b1e5-010f081df802</t>
  </si>
  <si>
    <t>eb5649a7-106e-4a61-b6bb-1b68b00ae325</t>
  </si>
  <si>
    <t>e2f69740-878e-40f0-a223-8a28a418e424</t>
  </si>
  <si>
    <t>1444350e-654b-475d-b331-b0fa141d01fb</t>
  </si>
  <si>
    <t>7a464228-6633-4ab8-bab1-412a437ed8f7</t>
  </si>
  <si>
    <t>51a6d64e-fee4-4411-a0c8-4fda6c49b97d</t>
  </si>
  <si>
    <t>ecc3c778-a77e-49b7-a4f5-fe828bcf9b88</t>
  </si>
  <si>
    <t>83324bb0-ffa5-4160-841c-c36fc8d5aaed</t>
  </si>
  <si>
    <t>24ed3372-fa7b-4d02-9f7c-7b506a9f7939</t>
  </si>
  <si>
    <t>3738ede8-7479-4308-a755-1499278ad65c</t>
  </si>
  <si>
    <t>a0198a5e-8bb3-44a1-bf3e-f632d85e7eb0</t>
  </si>
  <si>
    <t>7115bf07-33d4-4948-bd8c-4402cc379f8b</t>
  </si>
  <si>
    <t>Variant Count: DEL</t>
  </si>
  <si>
    <t>Variant Count: DNP</t>
  </si>
  <si>
    <t>Variant Count: INS</t>
  </si>
  <si>
    <t>Variant Count: TNP</t>
  </si>
  <si>
    <t>CNA percetage of genome: CN0</t>
  </si>
  <si>
    <t>CNA percetage of genome: CN1</t>
  </si>
  <si>
    <t>CNA percetage of genome: CN2LOH</t>
  </si>
  <si>
    <t>CNA percetage of genome: CN3_4</t>
  </si>
  <si>
    <t>CNA percetage of genome: CN5_6</t>
  </si>
  <si>
    <t>CNA percetage of genome: CN7plus</t>
  </si>
  <si>
    <t>CNA percetage of genome: HET</t>
  </si>
  <si>
    <t>SV Count: AmplifiedInversion</t>
  </si>
  <si>
    <t>SV Count: Deletion</t>
  </si>
  <si>
    <t>SV Count: Duplication</t>
  </si>
  <si>
    <t>SV Count: FoldbackInversion</t>
  </si>
  <si>
    <t>SV Count: Intrachromosomal</t>
  </si>
  <si>
    <t>SV Count: Inversion</t>
  </si>
  <si>
    <t>SV Count: TandemDuplication</t>
  </si>
  <si>
    <t>SV Count: Translocation</t>
  </si>
  <si>
    <t>SV Count: Total</t>
  </si>
  <si>
    <t>TumourPloidy_ASCAT</t>
  </si>
  <si>
    <t>Variant Count: SNV</t>
  </si>
  <si>
    <t>TERT promoter mutation</t>
  </si>
  <si>
    <t>WT</t>
  </si>
  <si>
    <t>c.−57 T&gt;G</t>
  </si>
  <si>
    <t>c.−124 G&gt;A</t>
  </si>
  <si>
    <t>HRD-sum</t>
  </si>
  <si>
    <t>HRDetect score</t>
  </si>
  <si>
    <t>HRD deficient (HRDetect cut off &gt; 0.7 and HRD-sum &gt; 42)</t>
  </si>
  <si>
    <t>no</t>
  </si>
  <si>
    <t>yes</t>
  </si>
  <si>
    <t>TumourContent_qpure</t>
  </si>
  <si>
    <t>fcc97918-032e-4c00-a740-e25f147673f8</t>
  </si>
  <si>
    <t>94a8fb61-e5e7-4927-8f9c-57fc96cbe8b4</t>
  </si>
  <si>
    <t>eb32f6fc-ff39-47df-9d14-96ae53023213</t>
  </si>
  <si>
    <t>74fcd034-0376-447b-8862-0d81b36ce0dc</t>
  </si>
  <si>
    <t>6ed5fdd4-3341-4025-8062-0d54237db880</t>
  </si>
  <si>
    <t>3a4b9197-e060-4f3c-8a98-b07fd0f53750</t>
  </si>
  <si>
    <t>de34fa06-f906-4a54-80f1-32dce716f88e</t>
  </si>
  <si>
    <t>2faa8c09-2b4e-4b30-820d-dbb42c2e710f</t>
  </si>
  <si>
    <t>0dc21f6d-303d-446f-bac5-69f628939c36</t>
  </si>
  <si>
    <t>65ce2ec8-1e3d-47ac-8d08-238f8d7ee80f</t>
  </si>
  <si>
    <t>b3057010-c04d-4a94-836e-0594984a5af3</t>
  </si>
  <si>
    <t>91922290-e088-4a2d-839d-a7b6f6b3dc6b</t>
  </si>
  <si>
    <t>8bfeddfb-938d-481b-a1c5-670bb0579a31</t>
  </si>
  <si>
    <t>03144b95-759a-4bda-93c8-d419254bdc40</t>
  </si>
  <si>
    <t>748d7247-e68b-4bda-8827-303b6595a474</t>
  </si>
  <si>
    <t>2b12640b-6398-4998-bd54-57910ee1d30f</t>
  </si>
  <si>
    <t>116e4c21-680d-423b-a9e9-64e6634f356b</t>
  </si>
  <si>
    <t>c3b20dcc-c070-4879-b1e4-3448738368ac</t>
  </si>
  <si>
    <t>0a610d19-d350-488d-8b7b-b5f71909461a</t>
  </si>
  <si>
    <t>66c6c26e-b016-4bda-8367-6ce4cdc2d6bb</t>
  </si>
  <si>
    <t>4a2a8840-651e-4b0b-a4a3-dbf26647ae9d</t>
  </si>
  <si>
    <t>39694d38-4a5b-4d74-b0e5-df28976b6aad</t>
  </si>
  <si>
    <t>bc044f97-4b1d-48ae-9b40-e6480a0c9a1c</t>
  </si>
  <si>
    <t>73022199-fb91-48ba-893e-4421c9bdb59e</t>
  </si>
  <si>
    <t>09cce50d-94f0-4977-8c32-f97fcfd04475</t>
  </si>
  <si>
    <t>4a7243ff-0433-4a33-874c-498b35ac344b</t>
  </si>
  <si>
    <t>e0c05258-52b6-4d8e-942f-4381cacbbc41</t>
  </si>
  <si>
    <t>396f74e7-15de-48e3-b77b-2028c7b5f0ec</t>
  </si>
  <si>
    <t>72b9c5e9-229b-489a-8a94-4fb4c832114c</t>
  </si>
  <si>
    <t>cc615a05-d278-4390-bb54-11ef21242f2d</t>
  </si>
  <si>
    <t>8a0a0cfc-63ab-4b17-8522-921530630241</t>
  </si>
  <si>
    <t>85994568-0b14-404b-80e0-c9ea32c2cede</t>
  </si>
  <si>
    <t>b3237d1e-71fe-4e9b-a44f-ff1bb673f7d5</t>
  </si>
  <si>
    <t>07948209-0e18-41d2-b609-ba72112711bc</t>
  </si>
  <si>
    <t>96eec9b1-b3da-48cf-bfb2-f272c6e39a83</t>
  </si>
  <si>
    <t>52bee161-7516-4e61-be93-f3703c2f4412</t>
  </si>
  <si>
    <t>3ce9d1c8-adcc-403e-912a-905f39387612</t>
  </si>
  <si>
    <t>bc37111d-88ed-4d8a-8182-28935f020001</t>
  </si>
  <si>
    <t>408f65b0-a52c-4419-9f47-9061bd05ff03</t>
  </si>
  <si>
    <t>b848730e-5095-46e7-851e-e66c525b63cc</t>
  </si>
  <si>
    <t>8dbd8569-2244-4f88-9a6c-f8563518dd92</t>
  </si>
  <si>
    <t>ca6bfe86-5938-450a-932a-9b5c94e157cb</t>
  </si>
  <si>
    <t>1862682e-f387-46b8-9a69-46018b0a3656</t>
  </si>
  <si>
    <t>e3c27dc8-2dc0-47c0-92cc-86cd6af94c36</t>
  </si>
  <si>
    <t>6d757f59-d757-410a-9636-e5b799f25a4e</t>
  </si>
  <si>
    <t>02c35c41-8625-48c7-9166-0977b0153381</t>
  </si>
  <si>
    <t>104115d8-7e98-4764-8e4d-ec5b3e9d9bbf</t>
  </si>
  <si>
    <t>4086e338-a392-4cec-9b0c-a7ad0506da71</t>
  </si>
  <si>
    <t>c7940ac3-bd2a-4752-a46b-6bed6c1e4331</t>
  </si>
  <si>
    <t>43c3bdaa-a162-46a9-a8cd-f6f1080e2093</t>
  </si>
  <si>
    <t>570808c9-51de-41c7-b822-1fd812d21f55</t>
  </si>
  <si>
    <t>55ca9433-fc60-482e-95bc-1a37253e6e0e</t>
  </si>
  <si>
    <t>2fec4b11-df48-4091-98d4-5865c871ac63</t>
  </si>
  <si>
    <t>f7479470-9757-4fd4-b4d6-37fcfcaed849</t>
  </si>
  <si>
    <t>ca68e8f8-5bd9-4c6c-9620-91ecc6db9778</t>
  </si>
  <si>
    <t>87911c16-62a8-43ce-bc83-46e09a04a7d3</t>
  </si>
  <si>
    <t>6d84a9dc-8442-418e-9414-0e63b1201582</t>
  </si>
  <si>
    <t>8ee2225b-748c-408a-975d-6ed5707e306e</t>
  </si>
  <si>
    <t>DonorIRI (EGA)</t>
  </si>
  <si>
    <t>6691e779-e420-4948-97ea-791a6aca6ad3</t>
  </si>
  <si>
    <t>fe8aa0ca-ca69-4492-8645-5338e2cbaeac</t>
  </si>
  <si>
    <t>7ca713eb-624a-4c4d-a534-470e9e2f2eca</t>
  </si>
  <si>
    <t>8246a241-21c3-48cd-8176-8807100da1f1</t>
  </si>
  <si>
    <t>a740e24c-0360-4dfa-bef3-9add21792eca</t>
  </si>
  <si>
    <t>9f2f3948-7c0b-437d-96bc-121f3919402b</t>
  </si>
  <si>
    <t>b8afa0b5-4b64-4f57-9b5a-6e4f57ab88a0</t>
  </si>
  <si>
    <t>1adc3a40-0f19-42b0-b3c4-0e6654200c53</t>
  </si>
  <si>
    <t>207c0135-097a-42ea-9019-5b9e678a39d4</t>
  </si>
  <si>
    <t>f227192e-d3a3-4141-87c1-496f44f4b21f</t>
  </si>
  <si>
    <t>a04f334d-ed3c-4879-b76c-d423450a6663</t>
  </si>
  <si>
    <t>45c1c9f9-154e-40b2-a016-835da2d3e42a</t>
  </si>
  <si>
    <t>31b21f61-958d-44ae-aa7f-d4494ac3369a</t>
  </si>
  <si>
    <t>0ddb1ad1-eb0f-4dd1-93b8-bad52f029cba</t>
  </si>
  <si>
    <t>57914002-79e0-43e7-860f-9292cde0e3e7</t>
  </si>
  <si>
    <t>0743041d-6c76-4f79-81a2-3f54139dbf10</t>
  </si>
  <si>
    <t>7a621305-faac-44b4-9197-b45803611cba</t>
  </si>
  <si>
    <t>5af7c764-4034-4730-9d18-01304c7fb829</t>
  </si>
  <si>
    <t>af72e445-6025-4bbc-8c19-30cadd07d0f3</t>
  </si>
  <si>
    <t>a7c7549c-e530-4741-bdd7-85367280c6d0</t>
  </si>
  <si>
    <t>251f12b3-f283-44bd-a620-2cc788e0c81d</t>
  </si>
  <si>
    <t>4f907314-5826-4438-a3f0-ffec00e5e8dc</t>
  </si>
  <si>
    <t>f399b53b-57e4-4e9c-bdab-f7f0020ba846</t>
  </si>
  <si>
    <t>c88164f0-517d-443f-909d-ab5898fc3807</t>
  </si>
  <si>
    <t>88633ceb-9f7d-4fbf-b4b1-09d1ee6c5c82</t>
  </si>
  <si>
    <t>4a2df924-d42f-4525-ac44-c9b3b4ff3d5c</t>
  </si>
  <si>
    <t>a4599468-86b7-42e0-89ee-2d60f10aef90</t>
  </si>
  <si>
    <t>7205f444-7b63-459b-af3b-591512901769</t>
  </si>
  <si>
    <t>6b3e1286-1308-4e07-80f2-1abd1ee084c0</t>
  </si>
  <si>
    <t>2774a74f-57c4-4f65-b6d5-e2c5f96e0816</t>
  </si>
  <si>
    <t>0b126c3e-8cec-45c9-848b-5ffd7c033fb4</t>
  </si>
  <si>
    <t>dab24779-ff9a-485d-a107-d2f05ffbc489</t>
  </si>
  <si>
    <t>c9670ebc-9b06-469a-98e2-6a03aec1e576</t>
  </si>
  <si>
    <t>4c8160e6-aa39-4726-9cc9-e2835d9eefbc</t>
  </si>
  <si>
    <t>1d13bbaa-d05a-45af-acaa-c33302ca7719</t>
  </si>
  <si>
    <t>a17ea4e5-8860-4dcb-be07-c9e432490bad</t>
  </si>
  <si>
    <t>bf0366fa-02fb-40d0-8829-e5b19867beac</t>
  </si>
  <si>
    <t>f2293e28-59aa-455b-99ea-6aaede9ff7da</t>
  </si>
  <si>
    <t>2a7afc13-bd47-439a-93f7-b638fc6f1f35</t>
  </si>
  <si>
    <t>29eef6cf-d149-4756-ab58-12f21484c41b</t>
  </si>
  <si>
    <t>4e7a78af-b099-44e2-b36e-6ebc82f5c815</t>
  </si>
  <si>
    <t>297d8169-a2aa-4b93-99cc-c98e64514c44</t>
  </si>
  <si>
    <t>4620f7f0-9bfd-4140-8a7b-14bf7b6a0b6a</t>
  </si>
  <si>
    <t>c88067a8-f2c3-49a5-858c-f0c805b8f486</t>
  </si>
  <si>
    <t>88765139-eb2f-4d4e-b5e9-d08dc8629fe2</t>
  </si>
  <si>
    <t>5a261044-3d67-4012-b272-b3eecdd67752</t>
  </si>
  <si>
    <t>b191230a-d5fe-4bf3-8858-03568ce54943</t>
  </si>
  <si>
    <t>07597a6d-8f0e-4c74-89c6-d1851bf67285</t>
  </si>
  <si>
    <t>3b9850eb-a870-43f6-be0c-c0f8cdbed9f0</t>
  </si>
  <si>
    <t>91e3c826-d578-454b-9999-15188459faf7</t>
  </si>
  <si>
    <t>4b5e687b-e880-4ae4-96e7-db8958ba0bdd</t>
  </si>
  <si>
    <t>892b91a4-5950-428a-947f-11cb5cfe4db4</t>
  </si>
  <si>
    <t>6946f2e6-24aa-4cb8-a2fb-35fc3486bb9a</t>
  </si>
  <si>
    <t>cf20c434-d4e8-4caf-a2cb-e40609272837</t>
  </si>
  <si>
    <t>261af80f-4df7-4d8f-b14b-a38472981b38</t>
  </si>
  <si>
    <t>78aadce0-25d7-4ee6-9907-789bfe3ba5f4</t>
  </si>
  <si>
    <t>76767826-5cff-4c07-8c00-e7e587968829</t>
  </si>
  <si>
    <t>38bc0ae9-5bb2-4e5d-a174-aaa09ee6e9a4</t>
  </si>
  <si>
    <t>d876d93f-996c-49e3-b7d9-ebd651a2a667</t>
  </si>
  <si>
    <t>91cbef3e-a20b-4d7d-b019-e3b9b0b4fce2</t>
  </si>
  <si>
    <t>ac8cadda-6df3-4a2e-9e9d-64f56a6cdfa1</t>
  </si>
  <si>
    <t>6c4c17d1-4820-4456-aa61-b51ccfe19671</t>
  </si>
  <si>
    <t>b1504bf0-f9b3-4169-a922-34465deb5a78</t>
  </si>
  <si>
    <t>779c701c-ddf9-48c4-8591-41926656caef</t>
  </si>
  <si>
    <t>fb0876e5-2753-461b-be3b-2111ea577ad2</t>
  </si>
  <si>
    <t>29be55a0-488c-454c-8494-ac4657390e9b</t>
  </si>
  <si>
    <t>9e13c9dd-c512-459c-a6d4-23e1bbca66bb</t>
  </si>
  <si>
    <t>9cccef2d-7e60-4194-99a8-b29e7f08ec10</t>
  </si>
  <si>
    <t>57b4d452-69b7-4ef6-b991-4c5306c4b0b3</t>
  </si>
  <si>
    <t>514d0000-aad9-4a8f-8dcd-30a1a78266c1</t>
  </si>
  <si>
    <t>4ab1a14c-4e8e-486d-a123-fb70fec46f60</t>
  </si>
  <si>
    <t>99100e1a-17e9-4e14-a025-91f89be05ed4</t>
  </si>
  <si>
    <t>6b995379-b531-4f6f-b773-fe383cd234be</t>
  </si>
  <si>
    <t>428184b7-d8da-4b9d-bbfc-d4d63dd27af4</t>
  </si>
  <si>
    <t>e3a45c6d-8e03-4b9a-88cc-2baf1f2473e7</t>
  </si>
  <si>
    <t>333dfc6a-5b34-4af6-9274-2e81aaf34ca2</t>
  </si>
  <si>
    <t>5f281649-1ffe-4434-b84a-182954c87115</t>
  </si>
  <si>
    <t>0726251a-968d-4e9b-ada4-5fb7b03e23ef</t>
  </si>
  <si>
    <t>5296025c-9498-4c6f-b681-dbc5c24876c6</t>
  </si>
  <si>
    <t>ca604321-ae5f-486d-93c9-d390640b0f55</t>
  </si>
  <si>
    <t>e7380f1b-bc00-458c-b456-a49fc680bbfb</t>
  </si>
  <si>
    <t>18457202-229e-491a-a758-d6aaffb0c852</t>
  </si>
  <si>
    <t>dccc3af8-7890-4892-bade-0f7dc7d782ff</t>
  </si>
  <si>
    <t>e87ebb22-031b-4408-8332-2863352b6094</t>
  </si>
  <si>
    <t>8a2d6b2d-66cc-45bb-8ffa-3b64a8f2fd24</t>
  </si>
  <si>
    <t>415b8da7-b15e-4888-9b19-1d18d729706b</t>
  </si>
  <si>
    <t>51388c45-30ed-442c-bef8-001e2c06943f</t>
  </si>
  <si>
    <t>a241e705-ea46-42fe-a8f5-71ab7f90634d</t>
  </si>
  <si>
    <t>486f31b0-3f9b-4728-bd85-2be142484254</t>
  </si>
  <si>
    <t>6c030d06-563f-4db8-ac70-7490ef98bca1</t>
  </si>
  <si>
    <t>16cd9123-6f9b-4353-a9d1-405c3b6eeee3</t>
  </si>
  <si>
    <t>ed365067-5cc4-4536-8ea5-f280f349c141</t>
  </si>
  <si>
    <t>698bcecf-fe4a-45ea-b067-77be90eb457c</t>
  </si>
  <si>
    <t>fa325fa2-b285-4f04-97eb-dba6cca5ce5c</t>
  </si>
  <si>
    <t>e69526e2-499d-4288-9701-e84f6e83d1ef</t>
  </si>
  <si>
    <t>ea54f278-acfe-4361-8278-b43b8c3ff55e</t>
  </si>
  <si>
    <t>8bb951fc-988d-40dc-a717-4cb00ffa4ac0</t>
  </si>
  <si>
    <t>e42b7248-e3d8-479f-8609-901b9b44515b</t>
  </si>
  <si>
    <t>a730ac6f-21b4-4206-94dc-acd869c52cf7</t>
  </si>
  <si>
    <t>6f425c7b-7e33-4547-a6cf-2a0764c356ca</t>
  </si>
  <si>
    <t>3a47b077-5e16-4e5e-9c76-a8f61e51894b</t>
  </si>
  <si>
    <t>73a68067-ea87-4982-98ac-cc7511af3b6e</t>
  </si>
  <si>
    <t>177e67e7-46ca-498b-b5f1-1ec30f20ed26</t>
  </si>
  <si>
    <t>3f4c6159-bbc1-45fd-84ab-019288d60b3b</t>
  </si>
  <si>
    <t>95945502-d6cd-4fdc-9856-549e185c32c3</t>
  </si>
  <si>
    <t>684c1153-0bf2-4170-b1e2-f31002a2a7cc</t>
  </si>
  <si>
    <t>dfe7532b-ffa3-4c9d-8486-7a8deccd6309</t>
  </si>
  <si>
    <t>a6857f80-cb9d-4623-aa64-6345f2064296</t>
  </si>
  <si>
    <t>ac830ab7-1ed9-427d-b05b-e63757cc31ef</t>
  </si>
  <si>
    <t>a480bb6f-7020-4adf-b4a5-08b4e453c444</t>
  </si>
  <si>
    <t>6a6cf50e-f803-4245-8ae9-02b39774ff04</t>
  </si>
  <si>
    <t>c9752757-4fd0-49f7-bbd2-d19b9a8869ee</t>
  </si>
  <si>
    <t>b8285d3c-24ea-450e-b93b-0efa260f8f8a</t>
  </si>
  <si>
    <t>8777e2f9-8dd2-45e9-b2ce-20351bc7c415</t>
  </si>
  <si>
    <t>2d133746-c4fd-44e2-a692-4e1befbef69e</t>
  </si>
  <si>
    <t>32d5c025-d5a6-4fba-a78f-a58c9f7ac038</t>
  </si>
  <si>
    <t>MESO0001_T</t>
  </si>
  <si>
    <t>MESO0002_T</t>
  </si>
  <si>
    <t>MESO0003_T</t>
  </si>
  <si>
    <t>MESO0004_T</t>
  </si>
  <si>
    <t>MESO0005_T</t>
  </si>
  <si>
    <t>MESO0006_T</t>
  </si>
  <si>
    <t>MESO0007_T</t>
  </si>
  <si>
    <t>MESO0008_T</t>
  </si>
  <si>
    <t>MESO0009_T</t>
  </si>
  <si>
    <t>MESO0010_T</t>
  </si>
  <si>
    <t>MESO0011_T</t>
  </si>
  <si>
    <t>MESO0012_T</t>
  </si>
  <si>
    <t>MESO0013_T</t>
  </si>
  <si>
    <t>MESO0014_T</t>
  </si>
  <si>
    <t>MESO0015_T</t>
  </si>
  <si>
    <t>MESO0016_T</t>
  </si>
  <si>
    <t>MESO0023_T</t>
  </si>
  <si>
    <t>MESO10151_T</t>
  </si>
  <si>
    <t>MESO10268_T</t>
  </si>
  <si>
    <t>MESO10305_T</t>
  </si>
  <si>
    <t>MESO10529_T</t>
  </si>
  <si>
    <t>MESO10551_T</t>
  </si>
  <si>
    <t>MESO10552_T</t>
  </si>
  <si>
    <t>MESO11053_T</t>
  </si>
  <si>
    <t>MESO11195_T</t>
  </si>
  <si>
    <t>MESO11202_T</t>
  </si>
  <si>
    <t>MESO11348_T</t>
  </si>
  <si>
    <t>MESO11355_T</t>
  </si>
  <si>
    <t>MESO11383_T</t>
  </si>
  <si>
    <t>MESO11386_T</t>
  </si>
  <si>
    <t>MESO11398_T</t>
  </si>
  <si>
    <t>MESO11407_T</t>
  </si>
  <si>
    <t>MESO11477_T</t>
  </si>
  <si>
    <t>MESO11483_T</t>
  </si>
  <si>
    <t>MESO11493_T</t>
  </si>
  <si>
    <t>MESO11599_T</t>
  </si>
  <si>
    <t>MESO11743_T</t>
  </si>
  <si>
    <t>MESO11858_T</t>
  </si>
  <si>
    <t>MESO11863_T</t>
  </si>
  <si>
    <t>MESO11884_T</t>
  </si>
  <si>
    <t>MESO11903_T</t>
  </si>
  <si>
    <t>MESO11910_T</t>
  </si>
  <si>
    <t>MESO11950_T</t>
  </si>
  <si>
    <t>MESO12021_T</t>
  </si>
  <si>
    <t>MESO12042_T</t>
  </si>
  <si>
    <t>MESO12099_T</t>
  </si>
  <si>
    <t>MESO1701_T</t>
  </si>
  <si>
    <t>MESO2041_T</t>
  </si>
  <si>
    <t>MESO3787_T</t>
  </si>
  <si>
    <t>MESO4496_T</t>
  </si>
  <si>
    <t>MESO4935_T</t>
  </si>
  <si>
    <t>MESO9566_T</t>
  </si>
  <si>
    <t>MESO9567_T</t>
  </si>
  <si>
    <t>MESO9647_T</t>
  </si>
  <si>
    <t>MESO9746_T</t>
  </si>
  <si>
    <t>MESO9780_T</t>
  </si>
  <si>
    <t>MESO9800_T</t>
  </si>
  <si>
    <t>MESO9869_T</t>
  </si>
  <si>
    <t>MESO0001_N</t>
  </si>
  <si>
    <t>MESO0002_N</t>
  </si>
  <si>
    <t>MESO0003_N</t>
  </si>
  <si>
    <t>MESO0004_N</t>
  </si>
  <si>
    <t>MESO0005_N</t>
  </si>
  <si>
    <t>MESO0006_N</t>
  </si>
  <si>
    <t>MESO0007_N</t>
  </si>
  <si>
    <t>MESO0008_N</t>
  </si>
  <si>
    <t>MESO0009_N</t>
  </si>
  <si>
    <t>MESO0010_N</t>
  </si>
  <si>
    <t>MESO0011_N</t>
  </si>
  <si>
    <t>MESO0012_N</t>
  </si>
  <si>
    <t>MESO0013_N</t>
  </si>
  <si>
    <t>MESO0014_N</t>
  </si>
  <si>
    <t>MESO0015_N</t>
  </si>
  <si>
    <t>MESO0016_N</t>
  </si>
  <si>
    <t>MESO0023_N</t>
  </si>
  <si>
    <t>MESO10151_N</t>
  </si>
  <si>
    <t>MESO10268_N</t>
  </si>
  <si>
    <t>MESO10305_N</t>
  </si>
  <si>
    <t>MESO10529_N</t>
  </si>
  <si>
    <t>MESO10551_N</t>
  </si>
  <si>
    <t>MESO10552_N</t>
  </si>
  <si>
    <t>MESO11053_N</t>
  </si>
  <si>
    <t>MESO11195_N</t>
  </si>
  <si>
    <t>D368</t>
  </si>
  <si>
    <t>MESO11348_N</t>
  </si>
  <si>
    <t>MESO11355_N</t>
  </si>
  <si>
    <t>MESO11383_N</t>
  </si>
  <si>
    <t>MESO11386_N</t>
  </si>
  <si>
    <t>D570</t>
  </si>
  <si>
    <t>MESO11407_N</t>
  </si>
  <si>
    <t>MESO11477_N</t>
  </si>
  <si>
    <t>MESO11483_N</t>
  </si>
  <si>
    <t>MESO11493_N</t>
  </si>
  <si>
    <t>MESO11599_N</t>
  </si>
  <si>
    <t>MESO11743_N</t>
  </si>
  <si>
    <t>MESO11858_N</t>
  </si>
  <si>
    <t>MESO11863_N</t>
  </si>
  <si>
    <t>MESO11884_N</t>
  </si>
  <si>
    <t>MESO11903_N</t>
  </si>
  <si>
    <t>MESO11910_N</t>
  </si>
  <si>
    <t>MESO11950_N</t>
  </si>
  <si>
    <t>MESO12021_N</t>
  </si>
  <si>
    <t>MESO12042_N</t>
  </si>
  <si>
    <t>MESO12099_N</t>
  </si>
  <si>
    <t>MESO1701_N</t>
  </si>
  <si>
    <t>MESO2041_N</t>
  </si>
  <si>
    <t>MESO3787_N</t>
  </si>
  <si>
    <t>MESO4496_N</t>
  </si>
  <si>
    <t>MESO4935_N</t>
  </si>
  <si>
    <t>MESO9566_N</t>
  </si>
  <si>
    <t>MESO9567_N</t>
  </si>
  <si>
    <t>MESO9647_N</t>
  </si>
  <si>
    <t>MESO9746_N</t>
  </si>
  <si>
    <t>MESO9780_N</t>
  </si>
  <si>
    <t>MESO9800_N</t>
  </si>
  <si>
    <t>D037</t>
  </si>
  <si>
    <t>DNA_Test_AlignedReadGroupSetIRI</t>
  </si>
  <si>
    <t>DNA_Control_AlignedReadGroupSetIRI</t>
  </si>
  <si>
    <t>DNA_Test_Sample Publication ID</t>
  </si>
  <si>
    <t>DNA_Control_SampleIRI</t>
  </si>
  <si>
    <t>DNA_Control_Sample Publication ID</t>
  </si>
  <si>
    <t>DNA_Test_SampleIRI</t>
  </si>
  <si>
    <t>RNA Sample Publication ID</t>
  </si>
  <si>
    <t>RNA Sample IRI</t>
  </si>
  <si>
    <t>MESO0001_R</t>
  </si>
  <si>
    <t>collectedsample:ae03676d-d664-4f0e-ba0b-1b8a6bf454f4</t>
  </si>
  <si>
    <t>MESO0002_R</t>
  </si>
  <si>
    <t>collectedsample:cdb8c818-c207-4dab-adef-8a01b6e42928</t>
  </si>
  <si>
    <t>MESO0003_R</t>
  </si>
  <si>
    <t>collectedsample:6d6454e6-0018-4476-87b8-5f55b6bcceed</t>
  </si>
  <si>
    <t>na</t>
  </si>
  <si>
    <t>MESO0005_R</t>
  </si>
  <si>
    <t>collectedsample:8e9a739c-748f-43be-b9b3-9010492c9f61</t>
  </si>
  <si>
    <t>MESO0006_R</t>
  </si>
  <si>
    <t>collectedsample:1f87010e-15aa-4f0f-a5b2-bdf053826bfd</t>
  </si>
  <si>
    <t>MESO0007_R</t>
  </si>
  <si>
    <t>collectedsample:ac572252-5cf8-411b-b895-616ce6d881be</t>
  </si>
  <si>
    <t>MESO0008_R</t>
  </si>
  <si>
    <t>collectedsample:320431e7-8f04-44db-b57a-3db24ef1ed79</t>
  </si>
  <si>
    <t>MESO0009_R</t>
  </si>
  <si>
    <t>collectedsample:4f16e7a4-2cd1-4d8f-8367-9e690938595d</t>
  </si>
  <si>
    <t>MESO0010_R</t>
  </si>
  <si>
    <t>collectedsample:9e21238d-884e-4e49-88a1-b47e5d698879</t>
  </si>
  <si>
    <t>MESO0011_R</t>
  </si>
  <si>
    <t>collectedsample:0ee9d958-84a6-4c1b-9d29-2e4556785aac</t>
  </si>
  <si>
    <t>MESO0012_R</t>
  </si>
  <si>
    <t>collectedsample:6024b800-21df-4259-b4d8-e215a121b76c</t>
  </si>
  <si>
    <t>MESO0013_R</t>
  </si>
  <si>
    <t>collectedsample:f42dc9b7-c9fb-493c-861f-11bb5d71b792</t>
  </si>
  <si>
    <t>MESO0014_R</t>
  </si>
  <si>
    <t>collectedsample:e25c0611-02ea-4fd5-9ff0-e1cf7315a621</t>
  </si>
  <si>
    <t>MESO0015_R</t>
  </si>
  <si>
    <t>collectedsample:ac1b5e7e-7dae-4119-b12e-ccc3ee3ea7fb</t>
  </si>
  <si>
    <t>MESO0016_R</t>
  </si>
  <si>
    <t>collectedsample:6ef91ce6-c687-4fe9-a49d-4f09cf2dd592</t>
  </si>
  <si>
    <t>MESO10268_R</t>
  </si>
  <si>
    <t>collectedsample:70ee5b2a-0f1f-4cc3-b1b1-9a97b590e7ab</t>
  </si>
  <si>
    <t>MESO10305_R</t>
  </si>
  <si>
    <t>collectedsample:cc61ba60-7c99-4597-a945-3887522c2d5f</t>
  </si>
  <si>
    <t>MESO10552_R</t>
  </si>
  <si>
    <t>collectedsample:c5a14269-9e85-407f-8890-600a182f60a3</t>
  </si>
  <si>
    <t>MESO11053_R</t>
  </si>
  <si>
    <t>collectedsample:f3c05b37-9856-4f55-8eac-00ab01228e40</t>
  </si>
  <si>
    <t>MESO11195_R</t>
  </si>
  <si>
    <t>collectedsample:f3d4857c-5f57-4e90-9e3e-26edf574252d</t>
  </si>
  <si>
    <t>MESO11202_R</t>
  </si>
  <si>
    <t>collectedsample:42c4e489-5e6b-4942-a20d-5cc0096b97ee</t>
  </si>
  <si>
    <t>MESO11348_R</t>
  </si>
  <si>
    <t>collectedsample:006f477f-bd0f-4294-b2e1-a1999b127e78</t>
  </si>
  <si>
    <t>MESO11355_R</t>
  </si>
  <si>
    <t>collectedsample:a17b0a7d-8b9d-41dd-b425-498be9bd1444</t>
  </si>
  <si>
    <t>MESO11383_R</t>
  </si>
  <si>
    <t>collectedsample:eeacf801-49b1-4ebb-9d20-5bdeeec01c4d</t>
  </si>
  <si>
    <t>MESO11477_R</t>
  </si>
  <si>
    <t>collectedsample:a75ec073-bed5-4f40-9ec0-35e7bc61296a</t>
  </si>
  <si>
    <t>MESO11483_R</t>
  </si>
  <si>
    <t>collectedsample:5799832f-41e1-4d37-a04e-37d85fd6af6f</t>
  </si>
  <si>
    <t>MESO11493_R</t>
  </si>
  <si>
    <t>collectedsample:5077dcca-6ff1-4b2f-9390-c5042ab7f776</t>
  </si>
  <si>
    <t>MESO11599_R</t>
  </si>
  <si>
    <t>collectedsample:3361e207-4cac-4ff6-ba67-bfdaebe0edfd</t>
  </si>
  <si>
    <t>MESO11743_R</t>
  </si>
  <si>
    <t>collectedsample:67b1f37b-be3a-426a-bde8-b298ad1e8458</t>
  </si>
  <si>
    <t>MESO11858_R</t>
  </si>
  <si>
    <t>collectedsample:0494a8c5-1a19-4ec5-b5f5-b611194e94cd</t>
  </si>
  <si>
    <t>MESO11863_R</t>
  </si>
  <si>
    <t>collectedsample:dd0a29fa-7add-47b0-9013-553af3aeec41</t>
  </si>
  <si>
    <t>MESO11884_R</t>
  </si>
  <si>
    <t>collectedsample:ab83befb-bf13-4eb9-86c4-2a8b17506858</t>
  </si>
  <si>
    <t>MESO11903_R</t>
  </si>
  <si>
    <t>collectedsample:a9152d46-92d1-4676-9ea6-68e47ab85dfb</t>
  </si>
  <si>
    <t>MESO11910_R</t>
  </si>
  <si>
    <t>collectedsample:3a6665d0-9569-4db6-8976-88bf31c10aa2</t>
  </si>
  <si>
    <t>MESO11950_R</t>
  </si>
  <si>
    <t>collectedsample:fe4c0233-40cb-436a-b258-8eb77d32d975</t>
  </si>
  <si>
    <t>MESO12021_R</t>
  </si>
  <si>
    <t>collectedsample:220dcd52-ac20-4dae-bab0-b94f33919bbb</t>
  </si>
  <si>
    <t>MESO12042_R</t>
  </si>
  <si>
    <t>collectedsample:8025422b-2c74-4e61-8c90-7b41d8062d13</t>
  </si>
  <si>
    <t>MESO12099_R</t>
  </si>
  <si>
    <t>collectedsample:48ff8591-d934-4b45-b3cc-292e182fea59</t>
  </si>
  <si>
    <t>MESO9566_R</t>
  </si>
  <si>
    <t>collectedsample:7880dfeb-672c-41c2-9f71-70ac346220eb</t>
  </si>
  <si>
    <t>MESO9567_R</t>
  </si>
  <si>
    <t>collectedsample:f8f5581c-98c6-405a-8fc1-9152d0c9bc6d</t>
  </si>
  <si>
    <t>MESO9746_R</t>
  </si>
  <si>
    <t>collectedsample:048e67b9-b000-4788-a9ad-83ed79ddaa6f</t>
  </si>
  <si>
    <t>MESO9869_R</t>
  </si>
  <si>
    <t>collectedsample:48178f39-eedf-400b-9277-dc745f13fcf2</t>
  </si>
  <si>
    <t>qmotif: Relative test/normal telomere length</t>
  </si>
  <si>
    <t>qmotif: ControlScaledTelo</t>
  </si>
  <si>
    <t>qmotif: TestScaledTelo</t>
  </si>
  <si>
    <r>
      <t xml:space="preserve">Table S2. </t>
    </r>
    <r>
      <rPr>
        <sz val="12"/>
        <color theme="1"/>
        <rFont val="Arial"/>
        <family val="2"/>
      </rPr>
      <t xml:space="preserve">Summary of read depth and the number of somatic mutations identified in MPM samples from whole genome sequencing </t>
    </r>
  </si>
  <si>
    <t>Variant Count: All simple mutations</t>
  </si>
  <si>
    <t>Variant Count: INDEL (DEL plus INS)</t>
  </si>
  <si>
    <t>MIN</t>
  </si>
  <si>
    <t>MAX</t>
  </si>
  <si>
    <t>MEDIAN</t>
  </si>
  <si>
    <t>TMB (All simple mutations/3000)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</si>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</sst>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0" fontId="19" fillId="0" borderId="0" xfId="0" applyFont="1"/>
    <xf numFmtId="11" fontId="19" fillId="0" borderId="0" xfId="0" applyNumberFormat="1" applyFont="1" applyFill="1"/>
    <xf numFmtId="0" fontId="16" fillId="0" borderId="0" xfId="0" applyFont="1" applyAlignment="1">
      <alignment horizontal="center" vertical="top" wrapText="1"/>
    </xf>
    <xf numFmtId="0" fontId="20" fillId="0" borderId="0" xfId="0" applyFont="1" applyAlignment="1">
      <alignment vertical="center"/>
    </xf>
    <xf numFmtId="0" fontId="0" fillId="0" borderId="0" xfId="0" applyFill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6"/>
  <sheetViews>
    <sheetView tabSelected="1" topLeftCell="S1" zoomScale="85" zoomScaleNormal="85" workbookViewId="0">
      <selection activeCell="X2" sqref="X2"/>
    </sheetView>
  </sheetViews>
  <sheetFormatPr defaultColWidth="17" defaultRowHeight="14.4" x14ac:dyDescent="0.55000000000000004"/>
  <cols>
    <col min="1" max="4" width="17" style="2"/>
    <col min="5" max="5" width="12" style="2" customWidth="1"/>
    <col min="6" max="6" width="17" style="2"/>
    <col min="7" max="7" width="13.41796875" bestFit="1" customWidth="1"/>
    <col min="8" max="8" width="17" style="2"/>
    <col min="9" max="9" width="13.68359375" bestFit="1" customWidth="1"/>
    <col min="10" max="10" width="13.41796875" bestFit="1" customWidth="1"/>
    <col min="11" max="11" width="54" bestFit="1" customWidth="1"/>
    <col min="12" max="13" width="17" style="2"/>
    <col min="14" max="14" width="22.68359375" style="2" customWidth="1"/>
    <col min="15" max="15" width="35" style="2" bestFit="1" customWidth="1"/>
    <col min="16" max="16" width="16.3125" style="2" bestFit="1" customWidth="1"/>
    <col min="17" max="17" width="13.68359375" style="2" bestFit="1" customWidth="1"/>
    <col min="18" max="28" width="17" style="2"/>
    <col min="29" max="43" width="8.83984375" style="2"/>
    <col min="44" max="45" width="17" style="2"/>
    <col min="46" max="46" width="12.15625" style="7" bestFit="1" customWidth="1"/>
    <col min="47" max="47" width="15" style="7" bestFit="1" customWidth="1"/>
    <col min="48" max="48" width="10.68359375" style="7" bestFit="1" customWidth="1"/>
    <col min="49" max="49" width="14.05078125" style="2" customWidth="1"/>
    <col min="50" max="16384" width="17" style="2"/>
  </cols>
  <sheetData>
    <row r="1" spans="1:51" ht="15" x14ac:dyDescent="0.55000000000000004">
      <c r="A1" s="8" t="s">
        <v>609</v>
      </c>
    </row>
    <row r="2" spans="1:51" s="1" customFormat="1" ht="43.2" x14ac:dyDescent="0.55000000000000004">
      <c r="A2" s="1" t="s">
        <v>73</v>
      </c>
      <c r="B2" s="1" t="s">
        <v>280</v>
      </c>
      <c r="C2" s="1" t="s">
        <v>65</v>
      </c>
      <c r="D2" s="1" t="s">
        <v>66</v>
      </c>
      <c r="E2" s="1" t="s">
        <v>67</v>
      </c>
      <c r="F2" s="1" t="s">
        <v>518</v>
      </c>
      <c r="G2" s="5" t="s">
        <v>515</v>
      </c>
      <c r="H2" s="1" t="s">
        <v>516</v>
      </c>
      <c r="I2" s="5" t="s">
        <v>517</v>
      </c>
      <c r="J2" s="5" t="s">
        <v>519</v>
      </c>
      <c r="K2" s="5" t="s">
        <v>520</v>
      </c>
      <c r="L2" s="1" t="s">
        <v>70</v>
      </c>
      <c r="M2" s="1" t="s">
        <v>71</v>
      </c>
      <c r="N2" s="1" t="s">
        <v>513</v>
      </c>
      <c r="O2" s="1" t="s">
        <v>514</v>
      </c>
      <c r="P2" s="1" t="s">
        <v>68</v>
      </c>
      <c r="Q2" s="1" t="s">
        <v>69</v>
      </c>
      <c r="R2" s="1" t="s">
        <v>72</v>
      </c>
      <c r="S2" s="1" t="s">
        <v>221</v>
      </c>
      <c r="T2" s="1" t="s">
        <v>210</v>
      </c>
      <c r="U2" s="1" t="s">
        <v>190</v>
      </c>
      <c r="V2" s="1" t="s">
        <v>192</v>
      </c>
      <c r="W2" s="1" t="s">
        <v>611</v>
      </c>
      <c r="X2" s="1" t="s">
        <v>211</v>
      </c>
      <c r="Y2" s="1" t="s">
        <v>191</v>
      </c>
      <c r="Z2" s="1" t="s">
        <v>193</v>
      </c>
      <c r="AA2" s="1" t="s">
        <v>610</v>
      </c>
      <c r="AB2" s="1" t="s">
        <v>615</v>
      </c>
      <c r="AC2" s="1" t="s">
        <v>194</v>
      </c>
      <c r="AD2" s="1" t="s">
        <v>195</v>
      </c>
      <c r="AE2" s="1" t="s">
        <v>196</v>
      </c>
      <c r="AF2" s="1" t="s">
        <v>197</v>
      </c>
      <c r="AG2" s="1" t="s">
        <v>198</v>
      </c>
      <c r="AH2" s="1" t="s">
        <v>199</v>
      </c>
      <c r="AI2" s="1" t="s">
        <v>200</v>
      </c>
      <c r="AJ2" s="1" t="s">
        <v>201</v>
      </c>
      <c r="AK2" s="1" t="s">
        <v>202</v>
      </c>
      <c r="AL2" s="1" t="s">
        <v>203</v>
      </c>
      <c r="AM2" s="1" t="s">
        <v>204</v>
      </c>
      <c r="AN2" s="1" t="s">
        <v>205</v>
      </c>
      <c r="AO2" s="1" t="s">
        <v>206</v>
      </c>
      <c r="AP2" s="1" t="s">
        <v>207</v>
      </c>
      <c r="AQ2" s="1" t="s">
        <v>208</v>
      </c>
      <c r="AR2" s="1" t="s">
        <v>209</v>
      </c>
      <c r="AS2" s="1" t="s">
        <v>212</v>
      </c>
      <c r="AT2" s="1" t="s">
        <v>608</v>
      </c>
      <c r="AU2" s="1" t="s">
        <v>607</v>
      </c>
      <c r="AV2" s="1" t="s">
        <v>606</v>
      </c>
      <c r="AW2" s="1" t="s">
        <v>217</v>
      </c>
      <c r="AX2" s="1" t="s">
        <v>216</v>
      </c>
      <c r="AY2" s="1" t="s">
        <v>218</v>
      </c>
    </row>
    <row r="3" spans="1:51" x14ac:dyDescent="0.55000000000000004">
      <c r="A3" s="2" t="s">
        <v>17</v>
      </c>
      <c r="B3" s="2" t="s">
        <v>222</v>
      </c>
      <c r="C3" s="2" t="s">
        <v>1</v>
      </c>
      <c r="D3" s="2" t="s">
        <v>2</v>
      </c>
      <c r="E3" s="2" t="s">
        <v>3</v>
      </c>
      <c r="F3" s="2" t="s">
        <v>339</v>
      </c>
      <c r="G3" s="6" t="s">
        <v>397</v>
      </c>
      <c r="H3" s="4" t="s">
        <v>281</v>
      </c>
      <c r="I3" t="s">
        <v>455</v>
      </c>
      <c r="J3" t="s">
        <v>521</v>
      </c>
      <c r="K3" t="s">
        <v>522</v>
      </c>
      <c r="L3" s="2" t="s">
        <v>4</v>
      </c>
      <c r="M3" s="2" t="s">
        <v>5</v>
      </c>
      <c r="N3" s="2" t="s">
        <v>74</v>
      </c>
      <c r="O3" s="2" t="s">
        <v>132</v>
      </c>
      <c r="P3" s="2">
        <v>32.54</v>
      </c>
      <c r="Q3" s="2">
        <v>68.19</v>
      </c>
      <c r="R3" s="2">
        <v>0.49</v>
      </c>
      <c r="S3" s="3">
        <v>40.489905999999998</v>
      </c>
      <c r="T3" s="2">
        <v>2.1</v>
      </c>
      <c r="U3" s="2">
        <v>253</v>
      </c>
      <c r="V3" s="2">
        <v>163</v>
      </c>
      <c r="W3" s="2">
        <f>SUM(U3:V3)</f>
        <v>416</v>
      </c>
      <c r="X3" s="2">
        <v>5855</v>
      </c>
      <c r="Y3" s="2">
        <v>34</v>
      </c>
      <c r="Z3" s="2">
        <v>1</v>
      </c>
      <c r="AA3" s="2">
        <f t="shared" ref="AA3:AA34" si="0">SUM(U3:Z3)</f>
        <v>6722</v>
      </c>
      <c r="AB3" s="2">
        <f>AA3/3000</f>
        <v>2.2406666666666668</v>
      </c>
      <c r="AC3" s="2">
        <v>1.36</v>
      </c>
      <c r="AD3" s="2">
        <v>10.57</v>
      </c>
      <c r="AE3" s="2">
        <v>2.0099999999999998</v>
      </c>
      <c r="AF3" s="2">
        <v>15.82</v>
      </c>
      <c r="AG3" s="2">
        <v>0.09</v>
      </c>
      <c r="AH3" s="2">
        <v>0</v>
      </c>
      <c r="AI3" s="2">
        <v>70.16</v>
      </c>
      <c r="AJ3" s="2">
        <v>0</v>
      </c>
      <c r="AK3" s="2">
        <v>20</v>
      </c>
      <c r="AL3" s="2">
        <v>7</v>
      </c>
      <c r="AM3" s="2">
        <v>13</v>
      </c>
      <c r="AN3" s="2">
        <v>193</v>
      </c>
      <c r="AO3" s="2">
        <v>130</v>
      </c>
      <c r="AP3" s="2">
        <v>0</v>
      </c>
      <c r="AQ3" s="2">
        <v>34</v>
      </c>
      <c r="AR3" s="2">
        <v>397</v>
      </c>
      <c r="AS3" s="2" t="s">
        <v>213</v>
      </c>
      <c r="AT3" s="7">
        <v>62181</v>
      </c>
      <c r="AU3" s="7">
        <v>58227</v>
      </c>
      <c r="AV3" s="7">
        <v>1.0679066412489051</v>
      </c>
      <c r="AW3" s="2">
        <v>1.32568022652033E-2</v>
      </c>
      <c r="AX3" s="2">
        <v>33</v>
      </c>
      <c r="AY3" s="2" t="s">
        <v>219</v>
      </c>
    </row>
    <row r="4" spans="1:51" x14ac:dyDescent="0.55000000000000004">
      <c r="A4" s="2" t="s">
        <v>18</v>
      </c>
      <c r="B4" s="2" t="s">
        <v>223</v>
      </c>
      <c r="C4" s="2" t="s">
        <v>1</v>
      </c>
      <c r="D4" s="2" t="s">
        <v>2</v>
      </c>
      <c r="E4" s="2" t="s">
        <v>3</v>
      </c>
      <c r="F4" s="2" t="s">
        <v>340</v>
      </c>
      <c r="G4" s="6" t="s">
        <v>398</v>
      </c>
      <c r="H4" s="2" t="s">
        <v>282</v>
      </c>
      <c r="I4" t="s">
        <v>456</v>
      </c>
      <c r="J4" t="s">
        <v>523</v>
      </c>
      <c r="K4" t="s">
        <v>524</v>
      </c>
      <c r="L4" s="2" t="s">
        <v>4</v>
      </c>
      <c r="M4" s="2" t="s">
        <v>5</v>
      </c>
      <c r="N4" s="2" t="s">
        <v>75</v>
      </c>
      <c r="O4" s="2" t="s">
        <v>133</v>
      </c>
      <c r="P4" s="2">
        <v>32.18</v>
      </c>
      <c r="Q4" s="2">
        <v>66.69</v>
      </c>
      <c r="R4" s="2">
        <v>0.75</v>
      </c>
      <c r="S4" s="3">
        <v>84.851960000000005</v>
      </c>
      <c r="T4" s="2">
        <v>4.66</v>
      </c>
      <c r="U4" s="2">
        <v>201</v>
      </c>
      <c r="V4" s="2">
        <v>46</v>
      </c>
      <c r="W4" s="2">
        <f t="shared" ref="W4:W60" si="1">SUM(U4:V4)</f>
        <v>247</v>
      </c>
      <c r="X4" s="2">
        <v>2656</v>
      </c>
      <c r="Y4" s="2">
        <v>16</v>
      </c>
      <c r="Z4" s="2">
        <v>1</v>
      </c>
      <c r="AA4" s="2">
        <f t="shared" si="0"/>
        <v>3167</v>
      </c>
      <c r="AB4" s="2">
        <f t="shared" ref="AB4:AB60" si="2">AA4/3000</f>
        <v>1.0556666666666668</v>
      </c>
      <c r="AC4" s="2">
        <v>0.01</v>
      </c>
      <c r="AD4" s="2">
        <v>0.08</v>
      </c>
      <c r="AE4" s="2">
        <v>2.72</v>
      </c>
      <c r="AF4" s="2">
        <v>38.71</v>
      </c>
      <c r="AG4" s="2">
        <v>55.16</v>
      </c>
      <c r="AH4" s="2">
        <v>3.0699999999999901</v>
      </c>
      <c r="AI4" s="2">
        <v>0.25</v>
      </c>
      <c r="AJ4" s="2">
        <v>3</v>
      </c>
      <c r="AK4" s="2">
        <v>2</v>
      </c>
      <c r="AL4" s="2">
        <v>0</v>
      </c>
      <c r="AM4" s="2">
        <v>4</v>
      </c>
      <c r="AN4" s="2">
        <v>17</v>
      </c>
      <c r="AO4" s="2">
        <v>5</v>
      </c>
      <c r="AP4" s="2">
        <v>10</v>
      </c>
      <c r="AQ4" s="2">
        <v>12</v>
      </c>
      <c r="AR4" s="2">
        <v>53</v>
      </c>
      <c r="AS4" s="2" t="s">
        <v>215</v>
      </c>
      <c r="AT4" s="7">
        <v>57682</v>
      </c>
      <c r="AU4" s="7">
        <v>56916</v>
      </c>
      <c r="AV4" s="7">
        <v>1.0134584299669689</v>
      </c>
      <c r="AW4" s="2">
        <v>0.351126576715237</v>
      </c>
      <c r="AX4" s="2">
        <v>52</v>
      </c>
      <c r="AY4" s="2" t="s">
        <v>219</v>
      </c>
    </row>
    <row r="5" spans="1:51" x14ac:dyDescent="0.55000000000000004">
      <c r="A5" s="2" t="s">
        <v>19</v>
      </c>
      <c r="B5" s="2" t="s">
        <v>224</v>
      </c>
      <c r="C5" s="2" t="s">
        <v>1</v>
      </c>
      <c r="D5" s="2" t="s">
        <v>2</v>
      </c>
      <c r="E5" s="2" t="s">
        <v>3</v>
      </c>
      <c r="F5" s="2" t="s">
        <v>341</v>
      </c>
      <c r="G5" s="6" t="s">
        <v>399</v>
      </c>
      <c r="H5" s="2" t="s">
        <v>283</v>
      </c>
      <c r="I5" t="s">
        <v>457</v>
      </c>
      <c r="J5" t="s">
        <v>525</v>
      </c>
      <c r="K5" t="s">
        <v>526</v>
      </c>
      <c r="L5" s="2" t="s">
        <v>4</v>
      </c>
      <c r="M5" s="2" t="s">
        <v>5</v>
      </c>
      <c r="N5" s="2" t="s">
        <v>76</v>
      </c>
      <c r="O5" s="2" t="s">
        <v>134</v>
      </c>
      <c r="P5" s="2">
        <v>32.880000000000003</v>
      </c>
      <c r="Q5" s="2">
        <v>66.849999999999994</v>
      </c>
      <c r="R5" s="2">
        <v>0.64</v>
      </c>
      <c r="S5" s="3">
        <v>74.409064999999998</v>
      </c>
      <c r="T5" s="2">
        <v>3.5</v>
      </c>
      <c r="U5" s="2">
        <v>310</v>
      </c>
      <c r="V5" s="2">
        <v>62</v>
      </c>
      <c r="W5" s="2">
        <f t="shared" si="1"/>
        <v>372</v>
      </c>
      <c r="X5" s="2">
        <v>5704</v>
      </c>
      <c r="Y5" s="2">
        <v>48</v>
      </c>
      <c r="Z5" s="2">
        <v>0</v>
      </c>
      <c r="AA5" s="2">
        <f t="shared" si="0"/>
        <v>6496</v>
      </c>
      <c r="AB5" s="2">
        <f t="shared" si="2"/>
        <v>2.1653333333333333</v>
      </c>
      <c r="AC5" s="2">
        <v>0.2</v>
      </c>
      <c r="AD5" s="2">
        <v>0.41</v>
      </c>
      <c r="AE5" s="2">
        <v>7.45</v>
      </c>
      <c r="AF5" s="2">
        <v>70.599999999999994</v>
      </c>
      <c r="AG5" s="2">
        <v>16.47</v>
      </c>
      <c r="AH5" s="2">
        <v>0.12</v>
      </c>
      <c r="AI5" s="2">
        <v>4.75</v>
      </c>
      <c r="AJ5" s="2">
        <v>5</v>
      </c>
      <c r="AK5" s="2">
        <v>14</v>
      </c>
      <c r="AL5" s="2">
        <v>0</v>
      </c>
      <c r="AM5" s="2">
        <v>3</v>
      </c>
      <c r="AN5" s="2">
        <v>76</v>
      </c>
      <c r="AO5" s="2">
        <v>12</v>
      </c>
      <c r="AP5" s="2">
        <v>0</v>
      </c>
      <c r="AQ5" s="2">
        <v>11</v>
      </c>
      <c r="AR5" s="2">
        <v>121</v>
      </c>
      <c r="AS5" s="2" t="s">
        <v>213</v>
      </c>
      <c r="AT5" s="7">
        <v>68322</v>
      </c>
      <c r="AU5" s="7">
        <v>55907</v>
      </c>
      <c r="AV5" s="7">
        <v>1.2220652154470817</v>
      </c>
      <c r="AW5" s="2">
        <v>0.819946430451722</v>
      </c>
      <c r="AX5" s="2">
        <v>50</v>
      </c>
      <c r="AY5" s="2" t="s">
        <v>220</v>
      </c>
    </row>
    <row r="6" spans="1:51" x14ac:dyDescent="0.55000000000000004">
      <c r="A6" s="2" t="s">
        <v>20</v>
      </c>
      <c r="B6" s="2" t="s">
        <v>225</v>
      </c>
      <c r="C6" s="2" t="s">
        <v>1</v>
      </c>
      <c r="D6" s="2" t="s">
        <v>2</v>
      </c>
      <c r="E6" s="2" t="s">
        <v>3</v>
      </c>
      <c r="F6" s="2" t="s">
        <v>342</v>
      </c>
      <c r="G6" s="6" t="s">
        <v>400</v>
      </c>
      <c r="H6" s="2" t="s">
        <v>284</v>
      </c>
      <c r="I6" t="s">
        <v>458</v>
      </c>
      <c r="J6" t="s">
        <v>527</v>
      </c>
      <c r="K6" t="s">
        <v>527</v>
      </c>
      <c r="L6" s="2" t="s">
        <v>4</v>
      </c>
      <c r="M6" s="2" t="s">
        <v>5</v>
      </c>
      <c r="N6" s="2" t="s">
        <v>77</v>
      </c>
      <c r="O6" s="2" t="s">
        <v>135</v>
      </c>
      <c r="P6" s="2">
        <v>33.369999999999997</v>
      </c>
      <c r="Q6" s="2">
        <v>68.760000000000005</v>
      </c>
      <c r="R6" s="2">
        <v>0.88</v>
      </c>
      <c r="S6" s="3">
        <v>91.849720000000005</v>
      </c>
      <c r="T6" s="2">
        <v>1.83</v>
      </c>
      <c r="U6" s="2">
        <v>214</v>
      </c>
      <c r="V6" s="2">
        <v>66</v>
      </c>
      <c r="W6" s="2">
        <f t="shared" si="1"/>
        <v>280</v>
      </c>
      <c r="X6" s="2">
        <v>2946</v>
      </c>
      <c r="Y6" s="2">
        <v>14</v>
      </c>
      <c r="Z6" s="2">
        <v>0</v>
      </c>
      <c r="AA6" s="2">
        <f t="shared" si="0"/>
        <v>3520</v>
      </c>
      <c r="AB6" s="2">
        <f t="shared" si="2"/>
        <v>1.1733333333333333</v>
      </c>
      <c r="AC6" s="2">
        <v>0.12</v>
      </c>
      <c r="AD6" s="2">
        <v>30.22</v>
      </c>
      <c r="AE6" s="2">
        <v>0.11</v>
      </c>
      <c r="AF6" s="2">
        <v>7.69</v>
      </c>
      <c r="AG6" s="2">
        <v>0.09</v>
      </c>
      <c r="AH6" s="2">
        <v>0</v>
      </c>
      <c r="AI6" s="2">
        <v>61.77</v>
      </c>
      <c r="AJ6" s="2">
        <v>0</v>
      </c>
      <c r="AK6" s="2">
        <v>28</v>
      </c>
      <c r="AL6" s="2">
        <v>5</v>
      </c>
      <c r="AM6" s="2">
        <v>0</v>
      </c>
      <c r="AN6" s="2">
        <v>26</v>
      </c>
      <c r="AO6" s="2">
        <v>22</v>
      </c>
      <c r="AP6" s="2">
        <v>0</v>
      </c>
      <c r="AQ6" s="2">
        <v>5</v>
      </c>
      <c r="AR6" s="2">
        <v>86</v>
      </c>
      <c r="AS6" s="2" t="s">
        <v>213</v>
      </c>
      <c r="AT6" s="7">
        <v>188671</v>
      </c>
      <c r="AU6" s="7">
        <v>53574</v>
      </c>
      <c r="AV6" s="7">
        <v>3.5216896255646395</v>
      </c>
      <c r="AW6" s="2">
        <v>8.6498464603036503E-3</v>
      </c>
      <c r="AX6" s="2">
        <v>26</v>
      </c>
      <c r="AY6" s="2" t="s">
        <v>219</v>
      </c>
    </row>
    <row r="7" spans="1:51" x14ac:dyDescent="0.55000000000000004">
      <c r="A7" s="2" t="s">
        <v>21</v>
      </c>
      <c r="B7" s="2" t="s">
        <v>226</v>
      </c>
      <c r="C7" s="2" t="s">
        <v>1</v>
      </c>
      <c r="D7" s="2" t="s">
        <v>2</v>
      </c>
      <c r="E7" s="2" t="s">
        <v>3</v>
      </c>
      <c r="F7" s="2" t="s">
        <v>343</v>
      </c>
      <c r="G7" s="6" t="s">
        <v>401</v>
      </c>
      <c r="H7" s="2" t="s">
        <v>285</v>
      </c>
      <c r="I7" t="s">
        <v>459</v>
      </c>
      <c r="J7" t="s">
        <v>528</v>
      </c>
      <c r="K7" t="s">
        <v>529</v>
      </c>
      <c r="L7" s="2" t="s">
        <v>4</v>
      </c>
      <c r="M7" s="2" t="s">
        <v>5</v>
      </c>
      <c r="N7" s="2" t="s">
        <v>78</v>
      </c>
      <c r="O7" s="2" t="s">
        <v>136</v>
      </c>
      <c r="P7" s="2">
        <v>40.950000000000003</v>
      </c>
      <c r="Q7" s="2">
        <v>66.569999999999993</v>
      </c>
      <c r="R7" s="2">
        <v>0.6</v>
      </c>
      <c r="S7" s="3">
        <v>67.82253</v>
      </c>
      <c r="T7" s="2">
        <v>1.91</v>
      </c>
      <c r="U7" s="2">
        <v>180</v>
      </c>
      <c r="V7" s="2">
        <v>44</v>
      </c>
      <c r="W7" s="2">
        <f t="shared" si="1"/>
        <v>224</v>
      </c>
      <c r="X7" s="2">
        <v>2783</v>
      </c>
      <c r="Y7" s="2">
        <v>9</v>
      </c>
      <c r="Z7" s="2">
        <v>0</v>
      </c>
      <c r="AA7" s="2">
        <f t="shared" si="0"/>
        <v>3240</v>
      </c>
      <c r="AB7" s="2">
        <f t="shared" si="2"/>
        <v>1.08</v>
      </c>
      <c r="AC7" s="2">
        <v>0.13</v>
      </c>
      <c r="AD7" s="2">
        <v>7.97</v>
      </c>
      <c r="AE7" s="2">
        <v>1.82</v>
      </c>
      <c r="AF7" s="2">
        <v>3.0799999999999899</v>
      </c>
      <c r="AG7" s="2">
        <v>0</v>
      </c>
      <c r="AH7" s="2">
        <v>0</v>
      </c>
      <c r="AI7" s="2">
        <v>87.01</v>
      </c>
      <c r="AJ7" s="2">
        <v>0</v>
      </c>
      <c r="AK7" s="2">
        <v>7</v>
      </c>
      <c r="AL7" s="2">
        <v>0</v>
      </c>
      <c r="AM7" s="2">
        <v>1</v>
      </c>
      <c r="AN7" s="2">
        <v>21</v>
      </c>
      <c r="AO7" s="2">
        <v>10</v>
      </c>
      <c r="AP7" s="2">
        <v>0</v>
      </c>
      <c r="AQ7" s="2">
        <v>8</v>
      </c>
      <c r="AR7" s="2">
        <v>47</v>
      </c>
      <c r="AS7" s="2" t="s">
        <v>213</v>
      </c>
      <c r="AT7" s="7">
        <v>48330</v>
      </c>
      <c r="AU7" s="7">
        <v>73928</v>
      </c>
      <c r="AV7" s="7">
        <v>0.65374418352992103</v>
      </c>
      <c r="AW7" s="2">
        <v>1.6150762759253801E-2</v>
      </c>
      <c r="AX7" s="2">
        <v>17</v>
      </c>
      <c r="AY7" s="2" t="s">
        <v>219</v>
      </c>
    </row>
    <row r="8" spans="1:51" x14ac:dyDescent="0.55000000000000004">
      <c r="A8" s="2" t="s">
        <v>23</v>
      </c>
      <c r="B8" s="2" t="s">
        <v>227</v>
      </c>
      <c r="C8" s="2" t="s">
        <v>1</v>
      </c>
      <c r="D8" s="2" t="s">
        <v>2</v>
      </c>
      <c r="E8" s="2" t="s">
        <v>3</v>
      </c>
      <c r="F8" s="2" t="s">
        <v>344</v>
      </c>
      <c r="G8" s="6" t="s">
        <v>402</v>
      </c>
      <c r="H8" s="2" t="s">
        <v>286</v>
      </c>
      <c r="I8" t="s">
        <v>460</v>
      </c>
      <c r="J8" t="s">
        <v>530</v>
      </c>
      <c r="K8" t="s">
        <v>531</v>
      </c>
      <c r="L8" s="2" t="s">
        <v>4</v>
      </c>
      <c r="M8" s="2" t="s">
        <v>5</v>
      </c>
      <c r="N8" s="2" t="s">
        <v>79</v>
      </c>
      <c r="O8" s="2" t="s">
        <v>137</v>
      </c>
      <c r="P8" s="2">
        <v>26.32</v>
      </c>
      <c r="Q8" s="2">
        <v>54.2</v>
      </c>
      <c r="R8" s="2">
        <v>0.6</v>
      </c>
      <c r="S8" s="3">
        <v>68.848624999999998</v>
      </c>
      <c r="T8" s="2">
        <v>1.81</v>
      </c>
      <c r="U8" s="2">
        <v>210</v>
      </c>
      <c r="V8" s="2">
        <v>65</v>
      </c>
      <c r="W8" s="2">
        <f t="shared" si="1"/>
        <v>275</v>
      </c>
      <c r="X8" s="2">
        <v>3695</v>
      </c>
      <c r="Y8" s="2">
        <v>18</v>
      </c>
      <c r="Z8" s="2">
        <v>0</v>
      </c>
      <c r="AA8" s="2">
        <f t="shared" si="0"/>
        <v>4263</v>
      </c>
      <c r="AB8" s="2">
        <f t="shared" si="2"/>
        <v>1.421</v>
      </c>
      <c r="AC8" s="2">
        <v>0.02</v>
      </c>
      <c r="AD8" s="2">
        <v>22.1</v>
      </c>
      <c r="AE8" s="2">
        <v>0</v>
      </c>
      <c r="AF8" s="2">
        <v>4.13</v>
      </c>
      <c r="AG8" s="2">
        <v>0.21</v>
      </c>
      <c r="AH8" s="2">
        <v>0.38</v>
      </c>
      <c r="AI8" s="2">
        <v>73.16</v>
      </c>
      <c r="AJ8" s="2">
        <v>2</v>
      </c>
      <c r="AK8" s="2">
        <v>32</v>
      </c>
      <c r="AL8" s="2">
        <v>9</v>
      </c>
      <c r="AM8" s="2">
        <v>14</v>
      </c>
      <c r="AN8" s="2">
        <v>46</v>
      </c>
      <c r="AO8" s="2">
        <v>38</v>
      </c>
      <c r="AP8" s="2">
        <v>2</v>
      </c>
      <c r="AQ8" s="2">
        <v>70</v>
      </c>
      <c r="AR8" s="2">
        <v>213</v>
      </c>
      <c r="AS8" s="2" t="s">
        <v>213</v>
      </c>
      <c r="AT8" s="7">
        <v>50161</v>
      </c>
      <c r="AU8" s="7">
        <v>66635</v>
      </c>
      <c r="AV8" s="7">
        <v>0.75277256696931039</v>
      </c>
      <c r="AW8" s="2">
        <v>2.0638867951115299E-2</v>
      </c>
      <c r="AX8" s="2">
        <v>32</v>
      </c>
      <c r="AY8" s="2" t="s">
        <v>219</v>
      </c>
    </row>
    <row r="9" spans="1:51" x14ac:dyDescent="0.55000000000000004">
      <c r="A9" s="2" t="s">
        <v>24</v>
      </c>
      <c r="B9" s="2" t="s">
        <v>228</v>
      </c>
      <c r="C9" s="2" t="s">
        <v>1</v>
      </c>
      <c r="D9" s="2" t="s">
        <v>2</v>
      </c>
      <c r="E9" s="2" t="s">
        <v>3</v>
      </c>
      <c r="F9" s="2" t="s">
        <v>345</v>
      </c>
      <c r="G9" s="6" t="s">
        <v>403</v>
      </c>
      <c r="H9" s="2" t="s">
        <v>287</v>
      </c>
      <c r="I9" t="s">
        <v>461</v>
      </c>
      <c r="J9" t="s">
        <v>532</v>
      </c>
      <c r="K9" t="s">
        <v>533</v>
      </c>
      <c r="L9" s="2" t="s">
        <v>4</v>
      </c>
      <c r="M9" s="2" t="s">
        <v>5</v>
      </c>
      <c r="N9" s="2" t="s">
        <v>80</v>
      </c>
      <c r="O9" s="2" t="s">
        <v>138</v>
      </c>
      <c r="P9" s="2">
        <v>30.56</v>
      </c>
      <c r="Q9" s="2">
        <v>69.900000000000006</v>
      </c>
      <c r="R9" s="2">
        <v>0.47</v>
      </c>
      <c r="S9" s="3">
        <v>63.533687999999998</v>
      </c>
      <c r="T9" s="2">
        <v>1.7</v>
      </c>
      <c r="U9" s="2">
        <v>190</v>
      </c>
      <c r="V9" s="2">
        <v>70</v>
      </c>
      <c r="W9" s="2">
        <f t="shared" si="1"/>
        <v>260</v>
      </c>
      <c r="X9" s="2">
        <v>3070</v>
      </c>
      <c r="Y9" s="2">
        <v>15</v>
      </c>
      <c r="Z9" s="2">
        <v>0</v>
      </c>
      <c r="AA9" s="2">
        <f t="shared" si="0"/>
        <v>3605</v>
      </c>
      <c r="AB9" s="2">
        <f t="shared" si="2"/>
        <v>1.2016666666666667</v>
      </c>
      <c r="AC9" s="2">
        <v>0.16</v>
      </c>
      <c r="AD9" s="2">
        <v>27.96</v>
      </c>
      <c r="AE9" s="2">
        <v>0.23</v>
      </c>
      <c r="AF9" s="2">
        <v>1.71</v>
      </c>
      <c r="AG9" s="2">
        <v>0.03</v>
      </c>
      <c r="AH9" s="2">
        <v>0</v>
      </c>
      <c r="AI9" s="2">
        <v>69.900000000000006</v>
      </c>
      <c r="AJ9" s="2">
        <v>0</v>
      </c>
      <c r="AK9" s="2">
        <v>18</v>
      </c>
      <c r="AL9" s="2">
        <v>1</v>
      </c>
      <c r="AM9" s="2">
        <v>12</v>
      </c>
      <c r="AN9" s="2">
        <v>33</v>
      </c>
      <c r="AO9" s="2">
        <v>34</v>
      </c>
      <c r="AP9" s="2">
        <v>0</v>
      </c>
      <c r="AQ9" s="2">
        <v>18</v>
      </c>
      <c r="AR9" s="2">
        <v>116</v>
      </c>
      <c r="AS9" s="2" t="s">
        <v>213</v>
      </c>
      <c r="AT9" s="7">
        <v>55875</v>
      </c>
      <c r="AU9" s="7">
        <v>70641</v>
      </c>
      <c r="AV9" s="7">
        <v>0.79097124899137894</v>
      </c>
      <c r="AW9" s="2">
        <v>8.0903085355028506E-2</v>
      </c>
      <c r="AX9" s="2">
        <v>32</v>
      </c>
      <c r="AY9" s="2" t="s">
        <v>219</v>
      </c>
    </row>
    <row r="10" spans="1:51" x14ac:dyDescent="0.55000000000000004">
      <c r="A10" s="2" t="s">
        <v>25</v>
      </c>
      <c r="B10" s="2" t="s">
        <v>229</v>
      </c>
      <c r="C10" s="2" t="s">
        <v>1</v>
      </c>
      <c r="D10" s="2" t="s">
        <v>2</v>
      </c>
      <c r="E10" s="2" t="s">
        <v>3</v>
      </c>
      <c r="F10" s="2" t="s">
        <v>346</v>
      </c>
      <c r="G10" s="6" t="s">
        <v>404</v>
      </c>
      <c r="H10" s="2" t="s">
        <v>288</v>
      </c>
      <c r="I10" t="s">
        <v>462</v>
      </c>
      <c r="J10" t="s">
        <v>534</v>
      </c>
      <c r="K10" t="s">
        <v>535</v>
      </c>
      <c r="L10" s="2" t="s">
        <v>4</v>
      </c>
      <c r="M10" s="2" t="s">
        <v>5</v>
      </c>
      <c r="N10" s="2" t="s">
        <v>81</v>
      </c>
      <c r="O10" s="2" t="s">
        <v>139</v>
      </c>
      <c r="P10" s="2">
        <v>40.51</v>
      </c>
      <c r="Q10" s="2">
        <v>80.209999999999994</v>
      </c>
      <c r="R10" s="2">
        <v>0.27</v>
      </c>
      <c r="S10" s="3">
        <v>43.552819999999997</v>
      </c>
      <c r="T10" s="2">
        <v>1.54</v>
      </c>
      <c r="U10" s="2">
        <v>177</v>
      </c>
      <c r="V10" s="2">
        <v>42</v>
      </c>
      <c r="W10" s="2">
        <f t="shared" si="1"/>
        <v>219</v>
      </c>
      <c r="X10" s="2">
        <v>2991</v>
      </c>
      <c r="Y10" s="2">
        <v>17</v>
      </c>
      <c r="Z10" s="2">
        <v>0</v>
      </c>
      <c r="AA10" s="2">
        <f t="shared" si="0"/>
        <v>3446</v>
      </c>
      <c r="AB10" s="2">
        <f t="shared" si="2"/>
        <v>1.1486666666666667</v>
      </c>
      <c r="AC10" s="2">
        <v>0.24</v>
      </c>
      <c r="AD10" s="2">
        <v>42.83</v>
      </c>
      <c r="AE10" s="2">
        <v>7.84</v>
      </c>
      <c r="AF10" s="2">
        <v>0.52</v>
      </c>
      <c r="AG10" s="2">
        <v>0</v>
      </c>
      <c r="AH10" s="2">
        <v>0</v>
      </c>
      <c r="AI10" s="2">
        <v>48.57</v>
      </c>
      <c r="AJ10" s="2">
        <v>0</v>
      </c>
      <c r="AK10" s="2">
        <v>35</v>
      </c>
      <c r="AL10" s="2">
        <v>2</v>
      </c>
      <c r="AM10" s="2">
        <v>0</v>
      </c>
      <c r="AN10" s="2">
        <v>33</v>
      </c>
      <c r="AO10" s="2">
        <v>39</v>
      </c>
      <c r="AP10" s="2">
        <v>0</v>
      </c>
      <c r="AQ10" s="2">
        <v>12</v>
      </c>
      <c r="AR10" s="2">
        <v>121</v>
      </c>
      <c r="AS10" s="2" t="s">
        <v>213</v>
      </c>
      <c r="AT10" s="7">
        <v>70355</v>
      </c>
      <c r="AU10" s="7">
        <v>65591</v>
      </c>
      <c r="AV10" s="7">
        <v>1.0726319159640805</v>
      </c>
      <c r="AW10" s="2">
        <v>0.20087397859924999</v>
      </c>
      <c r="AX10" s="2">
        <v>41</v>
      </c>
      <c r="AY10" s="2" t="s">
        <v>219</v>
      </c>
    </row>
    <row r="11" spans="1:51" x14ac:dyDescent="0.55000000000000004">
      <c r="A11" s="2" t="s">
        <v>26</v>
      </c>
      <c r="B11" s="2" t="s">
        <v>230</v>
      </c>
      <c r="C11" s="2" t="s">
        <v>1</v>
      </c>
      <c r="D11" s="2" t="s">
        <v>2</v>
      </c>
      <c r="E11" s="2" t="s">
        <v>3</v>
      </c>
      <c r="F11" s="2" t="s">
        <v>347</v>
      </c>
      <c r="G11" s="6" t="s">
        <v>405</v>
      </c>
      <c r="H11" s="2" t="s">
        <v>289</v>
      </c>
      <c r="I11" t="s">
        <v>463</v>
      </c>
      <c r="J11" t="s">
        <v>536</v>
      </c>
      <c r="K11" t="s">
        <v>537</v>
      </c>
      <c r="L11" s="2" t="s">
        <v>4</v>
      </c>
      <c r="M11" s="2" t="s">
        <v>5</v>
      </c>
      <c r="N11" s="2" t="s">
        <v>82</v>
      </c>
      <c r="O11" s="2" t="s">
        <v>140</v>
      </c>
      <c r="P11" s="2">
        <v>29.61</v>
      </c>
      <c r="Q11" s="2">
        <v>76.150000000000006</v>
      </c>
      <c r="R11" s="2">
        <v>0.45</v>
      </c>
      <c r="S11" s="3">
        <v>58.719909999999999</v>
      </c>
      <c r="T11" s="2">
        <v>1.78</v>
      </c>
      <c r="U11" s="2">
        <v>167</v>
      </c>
      <c r="V11" s="2">
        <v>70</v>
      </c>
      <c r="W11" s="2">
        <f t="shared" si="1"/>
        <v>237</v>
      </c>
      <c r="X11" s="2">
        <v>3939</v>
      </c>
      <c r="Y11" s="2">
        <v>15</v>
      </c>
      <c r="Z11" s="2">
        <v>0</v>
      </c>
      <c r="AA11" s="2">
        <f t="shared" si="0"/>
        <v>4428</v>
      </c>
      <c r="AB11" s="2">
        <f t="shared" si="2"/>
        <v>1.476</v>
      </c>
      <c r="AC11" s="2">
        <v>0.05</v>
      </c>
      <c r="AD11" s="2">
        <v>19.46</v>
      </c>
      <c r="AE11" s="2">
        <v>0.18</v>
      </c>
      <c r="AF11" s="2">
        <v>2.4300000000000002</v>
      </c>
      <c r="AG11" s="2">
        <v>0.09</v>
      </c>
      <c r="AH11" s="2">
        <v>0.25</v>
      </c>
      <c r="AI11" s="2">
        <v>77.540000000000006</v>
      </c>
      <c r="AJ11" s="2">
        <v>0</v>
      </c>
      <c r="AK11" s="2">
        <v>23</v>
      </c>
      <c r="AL11" s="2">
        <v>6</v>
      </c>
      <c r="AM11" s="2">
        <v>2</v>
      </c>
      <c r="AN11" s="2">
        <v>20</v>
      </c>
      <c r="AO11" s="2">
        <v>37</v>
      </c>
      <c r="AP11" s="2">
        <v>1</v>
      </c>
      <c r="AQ11" s="2">
        <v>20</v>
      </c>
      <c r="AR11" s="2">
        <v>109</v>
      </c>
      <c r="AS11" s="2" t="s">
        <v>213</v>
      </c>
      <c r="AT11" s="7">
        <v>38869</v>
      </c>
      <c r="AU11" s="7">
        <v>92646</v>
      </c>
      <c r="AV11" s="7">
        <v>0.41954320747792673</v>
      </c>
      <c r="AW11" s="2">
        <v>2.1291963329104401E-2</v>
      </c>
      <c r="AX11" s="2">
        <v>26</v>
      </c>
      <c r="AY11" s="2" t="s">
        <v>219</v>
      </c>
    </row>
    <row r="12" spans="1:51" x14ac:dyDescent="0.55000000000000004">
      <c r="A12" s="2" t="s">
        <v>27</v>
      </c>
      <c r="B12" s="2" t="s">
        <v>231</v>
      </c>
      <c r="C12" s="2" t="s">
        <v>1</v>
      </c>
      <c r="D12" s="2" t="s">
        <v>2</v>
      </c>
      <c r="E12" s="2" t="s">
        <v>3</v>
      </c>
      <c r="F12" s="2" t="s">
        <v>348</v>
      </c>
      <c r="G12" s="6" t="s">
        <v>406</v>
      </c>
      <c r="H12" s="2" t="s">
        <v>290</v>
      </c>
      <c r="I12" t="s">
        <v>464</v>
      </c>
      <c r="J12" t="s">
        <v>538</v>
      </c>
      <c r="K12" t="s">
        <v>539</v>
      </c>
      <c r="L12" s="2" t="s">
        <v>4</v>
      </c>
      <c r="M12" s="2" t="s">
        <v>5</v>
      </c>
      <c r="N12" s="2" t="s">
        <v>83</v>
      </c>
      <c r="O12" s="2" t="s">
        <v>141</v>
      </c>
      <c r="P12" s="2">
        <v>38.04</v>
      </c>
      <c r="Q12" s="2">
        <v>76.430000000000007</v>
      </c>
      <c r="R12" s="2">
        <v>0.67</v>
      </c>
      <c r="S12" s="3">
        <v>75.947310000000002</v>
      </c>
      <c r="T12" s="2">
        <v>1.72</v>
      </c>
      <c r="U12" s="2">
        <v>395</v>
      </c>
      <c r="V12" s="2">
        <v>89</v>
      </c>
      <c r="W12" s="2">
        <f t="shared" si="1"/>
        <v>484</v>
      </c>
      <c r="X12" s="2">
        <v>4358</v>
      </c>
      <c r="Y12" s="2">
        <v>22</v>
      </c>
      <c r="Z12" s="2">
        <v>1</v>
      </c>
      <c r="AA12" s="2">
        <f t="shared" si="0"/>
        <v>5349</v>
      </c>
      <c r="AB12" s="2">
        <f t="shared" si="2"/>
        <v>1.7829999999999999</v>
      </c>
      <c r="AC12" s="2">
        <v>0.3</v>
      </c>
      <c r="AD12" s="2">
        <v>24.03</v>
      </c>
      <c r="AE12" s="2">
        <v>0.08</v>
      </c>
      <c r="AF12" s="2">
        <v>0.73</v>
      </c>
      <c r="AG12" s="2">
        <v>0</v>
      </c>
      <c r="AH12" s="2">
        <v>0</v>
      </c>
      <c r="AI12" s="2">
        <v>74.87</v>
      </c>
      <c r="AJ12" s="2">
        <v>0</v>
      </c>
      <c r="AK12" s="2">
        <v>90</v>
      </c>
      <c r="AL12" s="2">
        <v>7</v>
      </c>
      <c r="AM12" s="2">
        <v>3</v>
      </c>
      <c r="AN12" s="2">
        <v>133</v>
      </c>
      <c r="AO12" s="2">
        <v>144</v>
      </c>
      <c r="AP12" s="2">
        <v>0</v>
      </c>
      <c r="AQ12" s="2">
        <v>89</v>
      </c>
      <c r="AR12" s="2">
        <v>466</v>
      </c>
      <c r="AS12" s="2" t="s">
        <v>213</v>
      </c>
      <c r="AT12" s="7">
        <v>56369</v>
      </c>
      <c r="AU12" s="7">
        <v>50887</v>
      </c>
      <c r="AV12" s="7">
        <v>1.1077288895002653</v>
      </c>
      <c r="AW12" s="2">
        <v>8.9048859878952197E-2</v>
      </c>
      <c r="AX12" s="2">
        <v>26</v>
      </c>
      <c r="AY12" s="2" t="s">
        <v>219</v>
      </c>
    </row>
    <row r="13" spans="1:51" x14ac:dyDescent="0.55000000000000004">
      <c r="A13" s="2" t="s">
        <v>28</v>
      </c>
      <c r="B13" s="2" t="s">
        <v>232</v>
      </c>
      <c r="C13" s="2" t="s">
        <v>1</v>
      </c>
      <c r="D13" s="2" t="s">
        <v>2</v>
      </c>
      <c r="E13" s="2" t="s">
        <v>3</v>
      </c>
      <c r="F13" s="2" t="s">
        <v>349</v>
      </c>
      <c r="G13" s="6" t="s">
        <v>407</v>
      </c>
      <c r="H13" s="2" t="s">
        <v>291</v>
      </c>
      <c r="I13" t="s">
        <v>465</v>
      </c>
      <c r="J13" t="s">
        <v>540</v>
      </c>
      <c r="K13" t="s">
        <v>541</v>
      </c>
      <c r="L13" s="2" t="s">
        <v>4</v>
      </c>
      <c r="M13" s="2" t="s">
        <v>5</v>
      </c>
      <c r="N13" s="2" t="s">
        <v>84</v>
      </c>
      <c r="O13" s="2" t="s">
        <v>142</v>
      </c>
      <c r="P13" s="2">
        <v>33.29</v>
      </c>
      <c r="Q13" s="2">
        <v>52.65</v>
      </c>
      <c r="R13" s="2">
        <v>0.31</v>
      </c>
      <c r="S13" s="3">
        <v>40.668599999999998</v>
      </c>
      <c r="T13" s="2">
        <v>1.66</v>
      </c>
      <c r="U13" s="2">
        <v>203</v>
      </c>
      <c r="V13" s="2">
        <v>47</v>
      </c>
      <c r="W13" s="2">
        <f t="shared" si="1"/>
        <v>250</v>
      </c>
      <c r="X13" s="2">
        <v>3251</v>
      </c>
      <c r="Y13" s="2">
        <v>22</v>
      </c>
      <c r="Z13" s="2">
        <v>0</v>
      </c>
      <c r="AA13" s="2">
        <f t="shared" si="0"/>
        <v>3773</v>
      </c>
      <c r="AB13" s="2">
        <f t="shared" si="2"/>
        <v>1.2576666666666667</v>
      </c>
      <c r="AC13" s="2">
        <v>0.34</v>
      </c>
      <c r="AD13" s="2">
        <v>30.35</v>
      </c>
      <c r="AE13" s="2">
        <v>0.53</v>
      </c>
      <c r="AF13" s="2">
        <v>1.4</v>
      </c>
      <c r="AG13" s="2">
        <v>0</v>
      </c>
      <c r="AH13" s="2">
        <v>0</v>
      </c>
      <c r="AI13" s="2">
        <v>67.38</v>
      </c>
      <c r="AJ13" s="2">
        <v>0</v>
      </c>
      <c r="AK13" s="2">
        <v>23</v>
      </c>
      <c r="AL13" s="2">
        <v>5</v>
      </c>
      <c r="AM13" s="2">
        <v>0</v>
      </c>
      <c r="AN13" s="2">
        <v>26</v>
      </c>
      <c r="AO13" s="2">
        <v>25</v>
      </c>
      <c r="AP13" s="2">
        <v>0</v>
      </c>
      <c r="AQ13" s="2">
        <v>24</v>
      </c>
      <c r="AR13" s="2">
        <v>103</v>
      </c>
      <c r="AS13" s="2" t="s">
        <v>213</v>
      </c>
      <c r="AT13" s="7">
        <v>73707</v>
      </c>
      <c r="AU13" s="7">
        <v>61048</v>
      </c>
      <c r="AV13" s="7">
        <v>1.2073614205215568</v>
      </c>
      <c r="AW13" s="2">
        <v>2.47896576365506E-2</v>
      </c>
      <c r="AX13" s="2">
        <v>32</v>
      </c>
      <c r="AY13" s="2" t="s">
        <v>219</v>
      </c>
    </row>
    <row r="14" spans="1:51" x14ac:dyDescent="0.55000000000000004">
      <c r="A14" s="2" t="s">
        <v>29</v>
      </c>
      <c r="B14" s="2" t="s">
        <v>233</v>
      </c>
      <c r="C14" s="2" t="s">
        <v>1</v>
      </c>
      <c r="D14" s="2" t="s">
        <v>2</v>
      </c>
      <c r="E14" s="2" t="s">
        <v>3</v>
      </c>
      <c r="F14" s="2" t="s">
        <v>350</v>
      </c>
      <c r="G14" s="6" t="s">
        <v>408</v>
      </c>
      <c r="H14" s="2" t="s">
        <v>292</v>
      </c>
      <c r="I14" t="s">
        <v>466</v>
      </c>
      <c r="J14" t="s">
        <v>542</v>
      </c>
      <c r="K14" t="s">
        <v>543</v>
      </c>
      <c r="L14" s="2" t="s">
        <v>4</v>
      </c>
      <c r="M14" s="2" t="s">
        <v>5</v>
      </c>
      <c r="N14" s="2" t="s">
        <v>85</v>
      </c>
      <c r="O14" s="2" t="s">
        <v>143</v>
      </c>
      <c r="P14" s="2">
        <v>41.73</v>
      </c>
      <c r="Q14" s="2">
        <v>77.459999999999994</v>
      </c>
      <c r="R14" s="2">
        <v>0.51</v>
      </c>
      <c r="S14" s="3">
        <v>62.446551999999997</v>
      </c>
      <c r="T14" s="2">
        <v>1.81</v>
      </c>
      <c r="U14" s="2">
        <v>218</v>
      </c>
      <c r="V14" s="2">
        <v>56</v>
      </c>
      <c r="W14" s="2">
        <f t="shared" si="1"/>
        <v>274</v>
      </c>
      <c r="X14" s="2">
        <v>4732</v>
      </c>
      <c r="Y14" s="2">
        <v>32</v>
      </c>
      <c r="Z14" s="2">
        <v>0</v>
      </c>
      <c r="AA14" s="2">
        <f t="shared" si="0"/>
        <v>5312</v>
      </c>
      <c r="AB14" s="2">
        <f t="shared" si="2"/>
        <v>1.7706666666666666</v>
      </c>
      <c r="AC14" s="2">
        <v>0.28000000000000003</v>
      </c>
      <c r="AD14" s="2">
        <v>16.48</v>
      </c>
      <c r="AE14" s="2">
        <v>0.17</v>
      </c>
      <c r="AF14" s="2">
        <v>2.1800000000000002</v>
      </c>
      <c r="AG14" s="2">
        <v>0.31</v>
      </c>
      <c r="AH14" s="2">
        <v>0.05</v>
      </c>
      <c r="AI14" s="2">
        <v>80.540000000000006</v>
      </c>
      <c r="AJ14" s="2">
        <v>0</v>
      </c>
      <c r="AK14" s="2">
        <v>13</v>
      </c>
      <c r="AL14" s="2">
        <v>0</v>
      </c>
      <c r="AM14" s="2">
        <v>4</v>
      </c>
      <c r="AN14" s="2">
        <v>39</v>
      </c>
      <c r="AO14" s="2">
        <v>27</v>
      </c>
      <c r="AP14" s="2">
        <v>1</v>
      </c>
      <c r="AQ14" s="2">
        <v>17</v>
      </c>
      <c r="AR14" s="2">
        <v>101</v>
      </c>
      <c r="AS14" s="2" t="s">
        <v>213</v>
      </c>
      <c r="AT14" s="7">
        <v>47613</v>
      </c>
      <c r="AU14" s="7">
        <v>64826</v>
      </c>
      <c r="AV14" s="7">
        <v>0.73447382223182056</v>
      </c>
      <c r="AW14" s="2">
        <v>5.0158627609790202E-2</v>
      </c>
      <c r="AX14" s="2">
        <v>24</v>
      </c>
      <c r="AY14" s="2" t="s">
        <v>219</v>
      </c>
    </row>
    <row r="15" spans="1:51" x14ac:dyDescent="0.55000000000000004">
      <c r="A15" s="2" t="s">
        <v>30</v>
      </c>
      <c r="B15" s="2" t="s">
        <v>234</v>
      </c>
      <c r="C15" s="2" t="s">
        <v>1</v>
      </c>
      <c r="D15" s="2" t="s">
        <v>2</v>
      </c>
      <c r="E15" s="2" t="s">
        <v>3</v>
      </c>
      <c r="F15" s="2" t="s">
        <v>351</v>
      </c>
      <c r="G15" s="6" t="s">
        <v>409</v>
      </c>
      <c r="H15" s="2" t="s">
        <v>293</v>
      </c>
      <c r="I15" t="s">
        <v>467</v>
      </c>
      <c r="J15" t="s">
        <v>544</v>
      </c>
      <c r="K15" t="s">
        <v>545</v>
      </c>
      <c r="L15" s="2" t="s">
        <v>4</v>
      </c>
      <c r="M15" s="2" t="s">
        <v>5</v>
      </c>
      <c r="N15" s="2" t="s">
        <v>86</v>
      </c>
      <c r="O15" s="2" t="s">
        <v>144</v>
      </c>
      <c r="P15" s="2">
        <v>43.35</v>
      </c>
      <c r="Q15" s="2">
        <v>81.16</v>
      </c>
      <c r="R15" s="2">
        <v>0.4</v>
      </c>
      <c r="S15" s="3">
        <v>72.564049999999995</v>
      </c>
      <c r="T15" s="2">
        <v>3</v>
      </c>
      <c r="U15" s="2">
        <v>356</v>
      </c>
      <c r="V15" s="2">
        <v>65</v>
      </c>
      <c r="W15" s="2">
        <f t="shared" si="1"/>
        <v>421</v>
      </c>
      <c r="X15" s="2">
        <v>4945</v>
      </c>
      <c r="Y15" s="2">
        <v>26</v>
      </c>
      <c r="Z15" s="2">
        <v>1</v>
      </c>
      <c r="AA15" s="2">
        <f t="shared" si="0"/>
        <v>5814</v>
      </c>
      <c r="AB15" s="2">
        <f t="shared" si="2"/>
        <v>1.9379999999999999</v>
      </c>
      <c r="AC15" s="2">
        <v>0.13</v>
      </c>
      <c r="AD15" s="2">
        <v>1.28</v>
      </c>
      <c r="AE15" s="2">
        <v>33.15</v>
      </c>
      <c r="AF15" s="2">
        <v>53.78</v>
      </c>
      <c r="AG15" s="2">
        <v>6.7899999999999903</v>
      </c>
      <c r="AH15" s="2">
        <v>0.32</v>
      </c>
      <c r="AI15" s="2">
        <v>4.55</v>
      </c>
      <c r="AJ15" s="2">
        <v>0</v>
      </c>
      <c r="AK15" s="2">
        <v>24</v>
      </c>
      <c r="AL15" s="2">
        <v>3</v>
      </c>
      <c r="AM15" s="2">
        <v>17</v>
      </c>
      <c r="AN15" s="2">
        <v>176</v>
      </c>
      <c r="AO15" s="2">
        <v>20</v>
      </c>
      <c r="AP15" s="2">
        <v>6</v>
      </c>
      <c r="AQ15" s="2">
        <v>49</v>
      </c>
      <c r="AR15" s="2">
        <v>295</v>
      </c>
      <c r="AS15" s="2" t="s">
        <v>214</v>
      </c>
      <c r="AT15" s="7">
        <v>35820</v>
      </c>
      <c r="AU15" s="7">
        <v>67624</v>
      </c>
      <c r="AV15" s="7">
        <v>0.52969359990535902</v>
      </c>
      <c r="AW15" s="2">
        <v>0.98997633785552497</v>
      </c>
      <c r="AX15" s="2">
        <v>70</v>
      </c>
      <c r="AY15" s="2" t="s">
        <v>220</v>
      </c>
    </row>
    <row r="16" spans="1:51" x14ac:dyDescent="0.55000000000000004">
      <c r="A16" s="2" t="s">
        <v>31</v>
      </c>
      <c r="B16" s="2" t="s">
        <v>235</v>
      </c>
      <c r="C16" s="2" t="s">
        <v>1</v>
      </c>
      <c r="D16" s="2" t="s">
        <v>2</v>
      </c>
      <c r="E16" s="2" t="s">
        <v>3</v>
      </c>
      <c r="F16" s="2" t="s">
        <v>352</v>
      </c>
      <c r="G16" s="6" t="s">
        <v>410</v>
      </c>
      <c r="H16" s="2" t="s">
        <v>294</v>
      </c>
      <c r="I16" t="s">
        <v>468</v>
      </c>
      <c r="J16" t="s">
        <v>546</v>
      </c>
      <c r="K16" t="s">
        <v>547</v>
      </c>
      <c r="L16" s="2" t="s">
        <v>4</v>
      </c>
      <c r="M16" s="2" t="s">
        <v>5</v>
      </c>
      <c r="N16" s="2" t="s">
        <v>87</v>
      </c>
      <c r="O16" s="2" t="s">
        <v>145</v>
      </c>
      <c r="P16" s="2">
        <v>29.29</v>
      </c>
      <c r="Q16" s="2">
        <v>49.74</v>
      </c>
      <c r="R16" s="2">
        <v>0.43</v>
      </c>
      <c r="S16" s="3">
        <v>52.348232000000003</v>
      </c>
      <c r="T16" s="2">
        <v>3.67</v>
      </c>
      <c r="U16" s="2">
        <v>145</v>
      </c>
      <c r="V16" s="2">
        <v>59</v>
      </c>
      <c r="W16" s="2">
        <f t="shared" si="1"/>
        <v>204</v>
      </c>
      <c r="X16" s="2">
        <v>2616</v>
      </c>
      <c r="Y16" s="2">
        <v>14</v>
      </c>
      <c r="Z16" s="2">
        <v>0</v>
      </c>
      <c r="AA16" s="2">
        <f t="shared" si="0"/>
        <v>3038</v>
      </c>
      <c r="AB16" s="2">
        <f t="shared" si="2"/>
        <v>1.0126666666666666</v>
      </c>
      <c r="AC16" s="2">
        <v>0.06</v>
      </c>
      <c r="AD16" s="2">
        <v>0.05</v>
      </c>
      <c r="AE16" s="2">
        <v>12.84</v>
      </c>
      <c r="AF16" s="2">
        <v>82.15</v>
      </c>
      <c r="AG16" s="2">
        <v>4.8699999999999903</v>
      </c>
      <c r="AH16" s="2">
        <v>0</v>
      </c>
      <c r="AI16" s="2">
        <v>0.02</v>
      </c>
      <c r="AJ16" s="2">
        <v>0</v>
      </c>
      <c r="AK16" s="2">
        <v>18</v>
      </c>
      <c r="AL16" s="2">
        <v>1</v>
      </c>
      <c r="AM16" s="2">
        <v>10</v>
      </c>
      <c r="AN16" s="2">
        <v>38</v>
      </c>
      <c r="AO16" s="2">
        <v>14</v>
      </c>
      <c r="AP16" s="2">
        <v>0</v>
      </c>
      <c r="AQ16" s="2">
        <v>15</v>
      </c>
      <c r="AR16" s="2">
        <v>96</v>
      </c>
      <c r="AS16" s="2" t="s">
        <v>213</v>
      </c>
      <c r="AT16" s="7">
        <v>66632</v>
      </c>
      <c r="AU16" s="7">
        <v>62466</v>
      </c>
      <c r="AV16" s="7">
        <v>1.0666922806006467</v>
      </c>
      <c r="AW16" s="2">
        <v>3.56416384077377E-3</v>
      </c>
      <c r="AX16" s="2">
        <v>39</v>
      </c>
      <c r="AY16" s="2" t="s">
        <v>219</v>
      </c>
    </row>
    <row r="17" spans="1:51" x14ac:dyDescent="0.55000000000000004">
      <c r="A17" s="2" t="s">
        <v>32</v>
      </c>
      <c r="B17" s="2" t="s">
        <v>236</v>
      </c>
      <c r="C17" s="2" t="s">
        <v>1</v>
      </c>
      <c r="D17" s="2" t="s">
        <v>2</v>
      </c>
      <c r="E17" s="2" t="s">
        <v>3</v>
      </c>
      <c r="F17" s="2" t="s">
        <v>353</v>
      </c>
      <c r="G17" s="6" t="s">
        <v>411</v>
      </c>
      <c r="H17" s="2" t="s">
        <v>295</v>
      </c>
      <c r="I17" t="s">
        <v>469</v>
      </c>
      <c r="J17" t="s">
        <v>548</v>
      </c>
      <c r="K17" t="s">
        <v>549</v>
      </c>
      <c r="L17" s="2" t="s">
        <v>4</v>
      </c>
      <c r="M17" s="2" t="s">
        <v>5</v>
      </c>
      <c r="N17" s="2" t="s">
        <v>88</v>
      </c>
      <c r="O17" s="2" t="s">
        <v>146</v>
      </c>
      <c r="P17" s="2">
        <v>29.36</v>
      </c>
      <c r="Q17" s="2">
        <v>55.51</v>
      </c>
      <c r="R17" s="2">
        <v>0.55000000000000004</v>
      </c>
      <c r="S17" s="3">
        <v>66.256219999999999</v>
      </c>
      <c r="T17" s="2">
        <v>3.33</v>
      </c>
      <c r="U17" s="2">
        <v>166</v>
      </c>
      <c r="V17" s="2">
        <v>51</v>
      </c>
      <c r="W17" s="2">
        <f t="shared" si="1"/>
        <v>217</v>
      </c>
      <c r="X17" s="2">
        <v>2517</v>
      </c>
      <c r="Y17" s="2">
        <v>15</v>
      </c>
      <c r="Z17" s="2">
        <v>0</v>
      </c>
      <c r="AA17" s="2">
        <f t="shared" si="0"/>
        <v>2966</v>
      </c>
      <c r="AB17" s="2">
        <f t="shared" si="2"/>
        <v>0.98866666666666669</v>
      </c>
      <c r="AC17" s="2">
        <v>0.42</v>
      </c>
      <c r="AD17" s="2">
        <v>0.13</v>
      </c>
      <c r="AE17" s="2">
        <v>23.35</v>
      </c>
      <c r="AF17" s="2">
        <v>74.52</v>
      </c>
      <c r="AG17" s="2">
        <v>1.23</v>
      </c>
      <c r="AH17" s="2">
        <v>0.33</v>
      </c>
      <c r="AI17" s="2">
        <v>0.01</v>
      </c>
      <c r="AJ17" s="2">
        <v>4</v>
      </c>
      <c r="AK17" s="2">
        <v>25</v>
      </c>
      <c r="AL17" s="2">
        <v>3</v>
      </c>
      <c r="AM17" s="2">
        <v>31</v>
      </c>
      <c r="AN17" s="2">
        <v>78</v>
      </c>
      <c r="AO17" s="2">
        <v>34</v>
      </c>
      <c r="AP17" s="2">
        <v>7</v>
      </c>
      <c r="AQ17" s="2">
        <v>28</v>
      </c>
      <c r="AR17" s="2">
        <v>210</v>
      </c>
      <c r="AS17" s="2" t="s">
        <v>213</v>
      </c>
      <c r="AT17" s="7">
        <v>33417</v>
      </c>
      <c r="AU17" s="7">
        <v>74594</v>
      </c>
      <c r="AV17" s="7">
        <v>0.44798509263479636</v>
      </c>
      <c r="AW17" s="2">
        <v>0.17547423199726001</v>
      </c>
      <c r="AX17" s="2">
        <v>44</v>
      </c>
      <c r="AY17" s="2" t="s">
        <v>219</v>
      </c>
    </row>
    <row r="18" spans="1:51" x14ac:dyDescent="0.55000000000000004">
      <c r="A18" s="2" t="s">
        <v>33</v>
      </c>
      <c r="B18" s="2" t="s">
        <v>237</v>
      </c>
      <c r="C18" s="2" t="s">
        <v>1</v>
      </c>
      <c r="D18" s="2" t="s">
        <v>2</v>
      </c>
      <c r="E18" s="2" t="s">
        <v>3</v>
      </c>
      <c r="F18" s="2" t="s">
        <v>354</v>
      </c>
      <c r="G18" s="6" t="s">
        <v>412</v>
      </c>
      <c r="H18" s="2" t="s">
        <v>296</v>
      </c>
      <c r="I18" t="s">
        <v>470</v>
      </c>
      <c r="J18" t="s">
        <v>550</v>
      </c>
      <c r="K18" t="s">
        <v>551</v>
      </c>
      <c r="L18" s="2" t="s">
        <v>4</v>
      </c>
      <c r="M18" s="2" t="s">
        <v>5</v>
      </c>
      <c r="N18" s="2" t="s">
        <v>89</v>
      </c>
      <c r="O18" s="2" t="s">
        <v>147</v>
      </c>
      <c r="P18" s="2">
        <v>27.04</v>
      </c>
      <c r="Q18" s="2">
        <v>55.49</v>
      </c>
      <c r="R18" s="2">
        <v>0.52</v>
      </c>
      <c r="S18" s="3">
        <v>72.373320000000007</v>
      </c>
      <c r="T18" s="2">
        <v>2.4700000000000002</v>
      </c>
      <c r="U18" s="2">
        <v>90</v>
      </c>
      <c r="V18" s="2">
        <v>37</v>
      </c>
      <c r="W18" s="2">
        <f t="shared" si="1"/>
        <v>127</v>
      </c>
      <c r="X18" s="2">
        <v>1302</v>
      </c>
      <c r="Y18" s="2">
        <v>7</v>
      </c>
      <c r="Z18" s="2">
        <v>0</v>
      </c>
      <c r="AA18" s="2">
        <f t="shared" si="0"/>
        <v>1563</v>
      </c>
      <c r="AB18" s="2">
        <f t="shared" si="2"/>
        <v>0.52100000000000002</v>
      </c>
      <c r="AC18" s="2">
        <v>0.04</v>
      </c>
      <c r="AD18" s="2">
        <v>0.37</v>
      </c>
      <c r="AE18" s="2">
        <v>76.3</v>
      </c>
      <c r="AF18" s="2">
        <v>20.819999999999901</v>
      </c>
      <c r="AG18" s="2">
        <v>2.25</v>
      </c>
      <c r="AH18" s="2">
        <v>0</v>
      </c>
      <c r="AI18" s="2">
        <v>0.21</v>
      </c>
      <c r="AJ18" s="2">
        <v>0</v>
      </c>
      <c r="AK18" s="2">
        <v>1</v>
      </c>
      <c r="AL18" s="2">
        <v>0</v>
      </c>
      <c r="AM18" s="2">
        <v>0</v>
      </c>
      <c r="AN18" s="2">
        <v>4</v>
      </c>
      <c r="AO18" s="2">
        <v>0</v>
      </c>
      <c r="AP18" s="2">
        <v>0</v>
      </c>
      <c r="AQ18" s="2">
        <v>0</v>
      </c>
      <c r="AR18" s="2">
        <v>5</v>
      </c>
      <c r="AS18" s="2" t="s">
        <v>213</v>
      </c>
      <c r="AT18" s="7">
        <v>28084</v>
      </c>
      <c r="AU18" s="7">
        <v>89928</v>
      </c>
      <c r="AV18" s="7">
        <v>0.31229427986833913</v>
      </c>
      <c r="AW18" s="2">
        <v>0.13708753192214601</v>
      </c>
      <c r="AX18" s="2">
        <v>33</v>
      </c>
      <c r="AY18" s="2" t="s">
        <v>219</v>
      </c>
    </row>
    <row r="19" spans="1:51" x14ac:dyDescent="0.55000000000000004">
      <c r="A19" s="2" t="s">
        <v>37</v>
      </c>
      <c r="B19" s="2" t="s">
        <v>238</v>
      </c>
      <c r="C19" s="2" t="s">
        <v>1</v>
      </c>
      <c r="D19" s="2" t="s">
        <v>2</v>
      </c>
      <c r="E19" s="2" t="s">
        <v>3</v>
      </c>
      <c r="F19" s="2" t="s">
        <v>355</v>
      </c>
      <c r="G19" s="6" t="s">
        <v>413</v>
      </c>
      <c r="H19" s="2" t="s">
        <v>297</v>
      </c>
      <c r="I19" t="s">
        <v>471</v>
      </c>
      <c r="J19" t="s">
        <v>527</v>
      </c>
      <c r="K19" t="s">
        <v>527</v>
      </c>
      <c r="L19" s="2" t="s">
        <v>4</v>
      </c>
      <c r="M19" s="2" t="s">
        <v>5</v>
      </c>
      <c r="N19" s="2" t="s">
        <v>90</v>
      </c>
      <c r="O19" s="2" t="s">
        <v>148</v>
      </c>
      <c r="P19" s="2">
        <v>30.35</v>
      </c>
      <c r="Q19" s="2">
        <v>83.6</v>
      </c>
      <c r="R19" s="2">
        <v>0.88</v>
      </c>
      <c r="S19" s="3">
        <v>88.566283999999996</v>
      </c>
      <c r="T19" s="2">
        <v>1.93</v>
      </c>
      <c r="U19" s="2">
        <v>115</v>
      </c>
      <c r="V19" s="2">
        <v>39</v>
      </c>
      <c r="W19" s="2">
        <f t="shared" si="1"/>
        <v>154</v>
      </c>
      <c r="X19" s="2">
        <v>2230</v>
      </c>
      <c r="Y19" s="2">
        <v>14</v>
      </c>
      <c r="Z19" s="2">
        <v>0</v>
      </c>
      <c r="AA19" s="2">
        <f t="shared" si="0"/>
        <v>2552</v>
      </c>
      <c r="AB19" s="2">
        <f t="shared" si="2"/>
        <v>0.85066666666666668</v>
      </c>
      <c r="AC19" s="2">
        <v>0.03</v>
      </c>
      <c r="AD19" s="2">
        <v>10.52</v>
      </c>
      <c r="AE19" s="2">
        <v>0.02</v>
      </c>
      <c r="AF19" s="2">
        <v>3.17</v>
      </c>
      <c r="AG19" s="2">
        <v>0</v>
      </c>
      <c r="AH19" s="2">
        <v>0</v>
      </c>
      <c r="AI19" s="2">
        <v>86.26</v>
      </c>
      <c r="AJ19" s="2">
        <v>0</v>
      </c>
      <c r="AK19" s="2">
        <v>10</v>
      </c>
      <c r="AL19" s="2">
        <v>3</v>
      </c>
      <c r="AM19" s="2">
        <v>3</v>
      </c>
      <c r="AN19" s="2">
        <v>30</v>
      </c>
      <c r="AO19" s="2">
        <v>32</v>
      </c>
      <c r="AP19" s="2">
        <v>0</v>
      </c>
      <c r="AQ19" s="2">
        <v>101</v>
      </c>
      <c r="AR19" s="2">
        <v>179</v>
      </c>
      <c r="AS19" s="2" t="s">
        <v>213</v>
      </c>
      <c r="AT19" s="7">
        <v>26642</v>
      </c>
      <c r="AU19" s="7">
        <v>80020</v>
      </c>
      <c r="AV19" s="7">
        <v>0.33294176455886026</v>
      </c>
      <c r="AW19" s="4">
        <v>1.2367089146902801E-4</v>
      </c>
      <c r="AX19" s="2">
        <v>7</v>
      </c>
      <c r="AY19" s="2" t="s">
        <v>219</v>
      </c>
    </row>
    <row r="20" spans="1:51" x14ac:dyDescent="0.55000000000000004">
      <c r="A20" s="2" t="s">
        <v>51</v>
      </c>
      <c r="B20" s="2" t="s">
        <v>239</v>
      </c>
      <c r="C20" s="2" t="s">
        <v>1</v>
      </c>
      <c r="D20" s="2" t="s">
        <v>2</v>
      </c>
      <c r="E20" s="2" t="s">
        <v>3</v>
      </c>
      <c r="F20" s="2" t="s">
        <v>356</v>
      </c>
      <c r="G20" s="6" t="s">
        <v>414</v>
      </c>
      <c r="H20" s="2" t="s">
        <v>298</v>
      </c>
      <c r="I20" t="s">
        <v>472</v>
      </c>
      <c r="J20" t="s">
        <v>527</v>
      </c>
      <c r="K20" t="s">
        <v>527</v>
      </c>
      <c r="L20" s="2" t="s">
        <v>4</v>
      </c>
      <c r="M20" s="2" t="s">
        <v>5</v>
      </c>
      <c r="N20" s="2" t="s">
        <v>91</v>
      </c>
      <c r="O20" s="2" t="s">
        <v>149</v>
      </c>
      <c r="P20" s="2">
        <v>28.99</v>
      </c>
      <c r="Q20" s="2">
        <v>57.55</v>
      </c>
      <c r="R20" s="2">
        <v>0.68</v>
      </c>
      <c r="S20" s="3">
        <v>76.200040000000001</v>
      </c>
      <c r="T20" s="2">
        <v>1.86</v>
      </c>
      <c r="U20" s="2">
        <v>171</v>
      </c>
      <c r="V20" s="2">
        <v>48</v>
      </c>
      <c r="W20" s="2">
        <f t="shared" si="1"/>
        <v>219</v>
      </c>
      <c r="X20" s="2">
        <v>2421</v>
      </c>
      <c r="Y20" s="2">
        <v>11</v>
      </c>
      <c r="Z20" s="2">
        <v>0</v>
      </c>
      <c r="AA20" s="2">
        <f t="shared" si="0"/>
        <v>2870</v>
      </c>
      <c r="AB20" s="2">
        <f t="shared" si="2"/>
        <v>0.95666666666666667</v>
      </c>
      <c r="AC20" s="2">
        <v>0.01</v>
      </c>
      <c r="AD20" s="2">
        <v>10.67</v>
      </c>
      <c r="AE20" s="2">
        <v>0.01</v>
      </c>
      <c r="AF20" s="2">
        <v>0.16999999999999901</v>
      </c>
      <c r="AG20" s="2">
        <v>0.33</v>
      </c>
      <c r="AH20" s="2">
        <v>0</v>
      </c>
      <c r="AI20" s="2">
        <v>88.81</v>
      </c>
      <c r="AJ20" s="2">
        <v>0</v>
      </c>
      <c r="AK20" s="2">
        <v>24</v>
      </c>
      <c r="AL20" s="2">
        <v>3</v>
      </c>
      <c r="AM20" s="2">
        <v>3</v>
      </c>
      <c r="AN20" s="2">
        <v>31</v>
      </c>
      <c r="AO20" s="2">
        <v>25</v>
      </c>
      <c r="AP20" s="2">
        <v>0</v>
      </c>
      <c r="AQ20" s="2">
        <v>35</v>
      </c>
      <c r="AR20" s="2">
        <v>121</v>
      </c>
      <c r="AS20" s="2" t="s">
        <v>213</v>
      </c>
      <c r="AT20" s="7">
        <v>30981</v>
      </c>
      <c r="AU20" s="7">
        <v>53912</v>
      </c>
      <c r="AV20" s="7">
        <v>0.57465870307167233</v>
      </c>
      <c r="AW20" s="2">
        <v>3.1392886102380902E-3</v>
      </c>
      <c r="AX20" s="2">
        <v>14</v>
      </c>
      <c r="AY20" s="2" t="s">
        <v>219</v>
      </c>
    </row>
    <row r="21" spans="1:51" x14ac:dyDescent="0.55000000000000004">
      <c r="A21" s="2" t="s">
        <v>0</v>
      </c>
      <c r="B21" s="2" t="s">
        <v>240</v>
      </c>
      <c r="C21" s="2" t="s">
        <v>1</v>
      </c>
      <c r="D21" s="2" t="s">
        <v>2</v>
      </c>
      <c r="E21" s="2" t="s">
        <v>3</v>
      </c>
      <c r="F21" s="2" t="s">
        <v>357</v>
      </c>
      <c r="G21" s="6" t="s">
        <v>415</v>
      </c>
      <c r="H21" s="2" t="s">
        <v>299</v>
      </c>
      <c r="I21" t="s">
        <v>473</v>
      </c>
      <c r="J21" t="s">
        <v>552</v>
      </c>
      <c r="K21" t="s">
        <v>553</v>
      </c>
      <c r="L21" s="2" t="s">
        <v>4</v>
      </c>
      <c r="M21" s="2" t="s">
        <v>5</v>
      </c>
      <c r="N21" s="2" t="s">
        <v>92</v>
      </c>
      <c r="O21" s="2" t="s">
        <v>150</v>
      </c>
      <c r="P21" s="2">
        <v>36.15</v>
      </c>
      <c r="Q21" s="2">
        <v>67.180000000000007</v>
      </c>
      <c r="R21" s="2">
        <v>1</v>
      </c>
      <c r="S21" s="3">
        <v>100.05539</v>
      </c>
      <c r="T21" s="2">
        <v>1.97</v>
      </c>
      <c r="U21" s="2">
        <v>303</v>
      </c>
      <c r="V21" s="2">
        <v>75</v>
      </c>
      <c r="W21" s="2">
        <f t="shared" si="1"/>
        <v>378</v>
      </c>
      <c r="X21" s="2">
        <v>4123</v>
      </c>
      <c r="Y21" s="2">
        <v>82</v>
      </c>
      <c r="Z21" s="2">
        <v>0</v>
      </c>
      <c r="AA21" s="2">
        <f t="shared" si="0"/>
        <v>4961</v>
      </c>
      <c r="AB21" s="2">
        <f t="shared" si="2"/>
        <v>1.6536666666666666</v>
      </c>
      <c r="AC21" s="2">
        <v>0.02</v>
      </c>
      <c r="AD21" s="2">
        <v>6.73</v>
      </c>
      <c r="AE21" s="2">
        <v>0.02</v>
      </c>
      <c r="AF21" s="2">
        <v>4.21</v>
      </c>
      <c r="AG21" s="2">
        <v>0</v>
      </c>
      <c r="AH21" s="2">
        <v>0</v>
      </c>
      <c r="AI21" s="2">
        <v>89.03</v>
      </c>
      <c r="AJ21" s="2">
        <v>0</v>
      </c>
      <c r="AK21" s="2">
        <v>10</v>
      </c>
      <c r="AL21" s="2">
        <v>0</v>
      </c>
      <c r="AM21" s="2">
        <v>3</v>
      </c>
      <c r="AN21" s="2">
        <v>24</v>
      </c>
      <c r="AO21" s="2">
        <v>10</v>
      </c>
      <c r="AP21" s="2">
        <v>0</v>
      </c>
      <c r="AQ21" s="2">
        <v>8</v>
      </c>
      <c r="AR21" s="2">
        <v>55</v>
      </c>
      <c r="AS21" s="2" t="s">
        <v>213</v>
      </c>
      <c r="AT21" s="7">
        <v>31590</v>
      </c>
      <c r="AU21" s="7">
        <v>58516</v>
      </c>
      <c r="AV21" s="7">
        <v>0.53985234807574001</v>
      </c>
      <c r="AW21" s="2">
        <v>1.9004047930829202E-2</v>
      </c>
      <c r="AX21" s="2">
        <v>7</v>
      </c>
      <c r="AY21" s="2" t="s">
        <v>219</v>
      </c>
    </row>
    <row r="22" spans="1:51" x14ac:dyDescent="0.55000000000000004">
      <c r="A22" s="2" t="s">
        <v>52</v>
      </c>
      <c r="B22" s="2" t="s">
        <v>241</v>
      </c>
      <c r="C22" s="2" t="s">
        <v>44</v>
      </c>
      <c r="D22" s="2" t="s">
        <v>2</v>
      </c>
      <c r="E22" s="2" t="s">
        <v>3</v>
      </c>
      <c r="F22" s="2" t="s">
        <v>358</v>
      </c>
      <c r="G22" s="6" t="s">
        <v>416</v>
      </c>
      <c r="H22" s="2" t="s">
        <v>300</v>
      </c>
      <c r="I22" t="s">
        <v>474</v>
      </c>
      <c r="J22" t="s">
        <v>554</v>
      </c>
      <c r="K22" t="s">
        <v>555</v>
      </c>
      <c r="L22" s="2" t="s">
        <v>45</v>
      </c>
      <c r="M22" s="2" t="s">
        <v>5</v>
      </c>
      <c r="N22" s="2" t="s">
        <v>93</v>
      </c>
      <c r="O22" s="2" t="s">
        <v>151</v>
      </c>
      <c r="P22" s="2">
        <v>39.590000000000003</v>
      </c>
      <c r="Q22" s="2">
        <v>69.73</v>
      </c>
      <c r="R22" s="2">
        <v>1</v>
      </c>
      <c r="S22" s="3">
        <v>99.176460000000006</v>
      </c>
      <c r="T22" s="2">
        <v>1.91</v>
      </c>
      <c r="U22" s="2">
        <v>124</v>
      </c>
      <c r="V22" s="2">
        <v>74</v>
      </c>
      <c r="W22" s="2">
        <f t="shared" si="1"/>
        <v>198</v>
      </c>
      <c r="X22" s="2">
        <v>5331</v>
      </c>
      <c r="Y22" s="2">
        <v>13</v>
      </c>
      <c r="Z22" s="2">
        <v>0</v>
      </c>
      <c r="AA22" s="2">
        <f t="shared" si="0"/>
        <v>5740</v>
      </c>
      <c r="AB22" s="2">
        <f t="shared" si="2"/>
        <v>1.9133333333333333</v>
      </c>
      <c r="AC22" s="2">
        <v>0.43</v>
      </c>
      <c r="AD22" s="2">
        <v>18.940000000000001</v>
      </c>
      <c r="AE22" s="2">
        <v>0.25</v>
      </c>
      <c r="AF22" s="2">
        <v>8.7899999999999991</v>
      </c>
      <c r="AG22" s="2">
        <v>0</v>
      </c>
      <c r="AH22" s="2">
        <v>0</v>
      </c>
      <c r="AI22" s="2">
        <v>71.58</v>
      </c>
      <c r="AJ22" s="2">
        <v>0</v>
      </c>
      <c r="AK22" s="2">
        <v>17</v>
      </c>
      <c r="AL22" s="2">
        <v>0</v>
      </c>
      <c r="AM22" s="2">
        <v>3</v>
      </c>
      <c r="AN22" s="2">
        <v>45</v>
      </c>
      <c r="AO22" s="2">
        <v>16</v>
      </c>
      <c r="AP22" s="2">
        <v>0</v>
      </c>
      <c r="AQ22" s="2">
        <v>20</v>
      </c>
      <c r="AR22" s="2">
        <v>101</v>
      </c>
      <c r="AS22" s="2" t="s">
        <v>213</v>
      </c>
      <c r="AT22" s="7">
        <v>20074</v>
      </c>
      <c r="AU22" s="7">
        <v>60768</v>
      </c>
      <c r="AV22" s="7">
        <v>0.33033833596629802</v>
      </c>
      <c r="AW22" s="2">
        <v>2.0490049069411399E-3</v>
      </c>
      <c r="AX22" s="2">
        <v>17</v>
      </c>
      <c r="AY22" s="2" t="s">
        <v>219</v>
      </c>
    </row>
    <row r="23" spans="1:51" x14ac:dyDescent="0.55000000000000004">
      <c r="A23" s="2" t="s">
        <v>53</v>
      </c>
      <c r="B23" s="2" t="s">
        <v>242</v>
      </c>
      <c r="C23" s="2" t="s">
        <v>1</v>
      </c>
      <c r="D23" s="2" t="s">
        <v>2</v>
      </c>
      <c r="E23" s="2" t="s">
        <v>3</v>
      </c>
      <c r="F23" s="2" t="s">
        <v>359</v>
      </c>
      <c r="G23" s="6" t="s">
        <v>417</v>
      </c>
      <c r="H23" s="2" t="s">
        <v>301</v>
      </c>
      <c r="I23" t="s">
        <v>475</v>
      </c>
      <c r="J23" t="s">
        <v>527</v>
      </c>
      <c r="K23" t="s">
        <v>527</v>
      </c>
      <c r="L23" s="2" t="s">
        <v>4</v>
      </c>
      <c r="M23" s="2" t="s">
        <v>5</v>
      </c>
      <c r="N23" s="2" t="s">
        <v>94</v>
      </c>
      <c r="O23" s="2" t="s">
        <v>152</v>
      </c>
      <c r="P23" s="2">
        <v>36.57</v>
      </c>
      <c r="Q23" s="2">
        <v>78.77</v>
      </c>
      <c r="R23" s="2">
        <v>0.61</v>
      </c>
      <c r="S23" s="3">
        <v>68.864149999999995</v>
      </c>
      <c r="T23" s="2">
        <v>1.91</v>
      </c>
      <c r="U23" s="2">
        <v>259</v>
      </c>
      <c r="V23" s="2">
        <v>56</v>
      </c>
      <c r="W23" s="2">
        <f t="shared" si="1"/>
        <v>315</v>
      </c>
      <c r="X23" s="2">
        <v>3254</v>
      </c>
      <c r="Y23" s="2">
        <v>21</v>
      </c>
      <c r="Z23" s="2">
        <v>0</v>
      </c>
      <c r="AA23" s="2">
        <f t="shared" si="0"/>
        <v>3905</v>
      </c>
      <c r="AB23" s="2">
        <f t="shared" si="2"/>
        <v>1.3016666666666667</v>
      </c>
      <c r="AC23" s="2">
        <v>0.02</v>
      </c>
      <c r="AD23" s="2">
        <v>8.58</v>
      </c>
      <c r="AE23" s="2">
        <v>0.04</v>
      </c>
      <c r="AF23" s="2">
        <v>3.75</v>
      </c>
      <c r="AG23" s="2">
        <v>0</v>
      </c>
      <c r="AH23" s="2">
        <v>0</v>
      </c>
      <c r="AI23" s="2">
        <v>87.61</v>
      </c>
      <c r="AJ23" s="2">
        <v>0</v>
      </c>
      <c r="AK23" s="2">
        <v>20</v>
      </c>
      <c r="AL23" s="2">
        <v>2</v>
      </c>
      <c r="AM23" s="2">
        <v>1</v>
      </c>
      <c r="AN23" s="2">
        <v>92</v>
      </c>
      <c r="AO23" s="2">
        <v>22</v>
      </c>
      <c r="AP23" s="2">
        <v>0</v>
      </c>
      <c r="AQ23" s="2">
        <v>22</v>
      </c>
      <c r="AR23" s="2">
        <v>159</v>
      </c>
      <c r="AS23" s="2" t="s">
        <v>213</v>
      </c>
      <c r="AT23" s="7">
        <v>35277</v>
      </c>
      <c r="AU23" s="7">
        <v>67688</v>
      </c>
      <c r="AV23" s="7">
        <v>0.52117066540598034</v>
      </c>
      <c r="AW23" s="2">
        <v>4.9719289180777497E-2</v>
      </c>
      <c r="AX23" s="2">
        <v>16</v>
      </c>
      <c r="AY23" s="2" t="s">
        <v>219</v>
      </c>
    </row>
    <row r="24" spans="1:51" x14ac:dyDescent="0.55000000000000004">
      <c r="A24" s="2" t="s">
        <v>54</v>
      </c>
      <c r="B24" s="2" t="s">
        <v>243</v>
      </c>
      <c r="C24" s="2" t="s">
        <v>1</v>
      </c>
      <c r="D24" s="2" t="s">
        <v>2</v>
      </c>
      <c r="E24" s="2" t="s">
        <v>3</v>
      </c>
      <c r="F24" s="2" t="s">
        <v>360</v>
      </c>
      <c r="G24" s="6" t="s">
        <v>418</v>
      </c>
      <c r="H24" s="2" t="s">
        <v>302</v>
      </c>
      <c r="I24" t="s">
        <v>476</v>
      </c>
      <c r="J24" t="s">
        <v>527</v>
      </c>
      <c r="K24" t="s">
        <v>527</v>
      </c>
      <c r="L24" s="2" t="s">
        <v>4</v>
      </c>
      <c r="M24" s="2" t="s">
        <v>5</v>
      </c>
      <c r="N24" s="2" t="s">
        <v>95</v>
      </c>
      <c r="O24" s="2" t="s">
        <v>153</v>
      </c>
      <c r="P24" s="2">
        <v>42.23</v>
      </c>
      <c r="Q24" s="2">
        <v>75.16</v>
      </c>
      <c r="R24" s="2">
        <v>0.7</v>
      </c>
      <c r="S24" s="3">
        <v>77.072010000000006</v>
      </c>
      <c r="T24" s="2">
        <v>3.6</v>
      </c>
      <c r="U24" s="2">
        <v>259</v>
      </c>
      <c r="V24" s="2">
        <v>63</v>
      </c>
      <c r="W24" s="2">
        <f t="shared" si="1"/>
        <v>322</v>
      </c>
      <c r="X24" s="2">
        <v>4452</v>
      </c>
      <c r="Y24" s="2">
        <v>27</v>
      </c>
      <c r="Z24" s="2">
        <v>0</v>
      </c>
      <c r="AA24" s="2">
        <f t="shared" si="0"/>
        <v>5123</v>
      </c>
      <c r="AB24" s="2">
        <f t="shared" si="2"/>
        <v>1.7076666666666667</v>
      </c>
      <c r="AC24" s="2">
        <v>0.01</v>
      </c>
      <c r="AD24" s="2">
        <v>0.05</v>
      </c>
      <c r="AE24" s="2">
        <v>9.0299999999999994</v>
      </c>
      <c r="AF24" s="2">
        <v>89.34</v>
      </c>
      <c r="AG24" s="2">
        <v>1.46</v>
      </c>
      <c r="AH24" s="2">
        <v>0.04</v>
      </c>
      <c r="AI24" s="2">
        <v>0.06</v>
      </c>
      <c r="AJ24" s="2">
        <v>1</v>
      </c>
      <c r="AK24" s="2">
        <v>15</v>
      </c>
      <c r="AL24" s="2">
        <v>1</v>
      </c>
      <c r="AM24" s="2">
        <v>3</v>
      </c>
      <c r="AN24" s="2">
        <v>33</v>
      </c>
      <c r="AO24" s="2">
        <v>43</v>
      </c>
      <c r="AP24" s="2">
        <v>0</v>
      </c>
      <c r="AQ24" s="2">
        <v>19</v>
      </c>
      <c r="AR24" s="2">
        <v>115</v>
      </c>
      <c r="AS24" s="2" t="s">
        <v>213</v>
      </c>
      <c r="AT24" s="7">
        <v>43495</v>
      </c>
      <c r="AU24" s="7">
        <v>65515</v>
      </c>
      <c r="AV24" s="7">
        <v>0.66389376478669004</v>
      </c>
      <c r="AW24" s="2">
        <v>4.6450068071520301E-2</v>
      </c>
      <c r="AX24" s="2">
        <v>25</v>
      </c>
      <c r="AY24" s="2" t="s">
        <v>219</v>
      </c>
    </row>
    <row r="25" spans="1:51" x14ac:dyDescent="0.55000000000000004">
      <c r="A25" s="2" t="s">
        <v>55</v>
      </c>
      <c r="B25" s="2" t="s">
        <v>244</v>
      </c>
      <c r="C25" s="2" t="s">
        <v>1</v>
      </c>
      <c r="D25" s="2" t="s">
        <v>2</v>
      </c>
      <c r="E25" s="2" t="s">
        <v>3</v>
      </c>
      <c r="F25" s="2" t="s">
        <v>361</v>
      </c>
      <c r="G25" s="6" t="s">
        <v>419</v>
      </c>
      <c r="H25" s="2" t="s">
        <v>303</v>
      </c>
      <c r="I25" t="s">
        <v>477</v>
      </c>
      <c r="J25" t="s">
        <v>556</v>
      </c>
      <c r="K25" t="s">
        <v>557</v>
      </c>
      <c r="L25" s="2" t="s">
        <v>4</v>
      </c>
      <c r="M25" s="2" t="s">
        <v>5</v>
      </c>
      <c r="N25" s="2" t="s">
        <v>96</v>
      </c>
      <c r="O25" s="2" t="s">
        <v>154</v>
      </c>
      <c r="P25" s="2">
        <v>28.72</v>
      </c>
      <c r="Q25" s="2">
        <v>52.62</v>
      </c>
      <c r="R25" s="2">
        <v>0.53</v>
      </c>
      <c r="S25" s="3">
        <v>58.555644999999998</v>
      </c>
      <c r="T25" s="2">
        <v>1.85</v>
      </c>
      <c r="U25" s="2">
        <v>146</v>
      </c>
      <c r="V25" s="2">
        <v>37</v>
      </c>
      <c r="W25" s="2">
        <f t="shared" si="1"/>
        <v>183</v>
      </c>
      <c r="X25" s="2">
        <v>2402</v>
      </c>
      <c r="Y25" s="2">
        <v>18</v>
      </c>
      <c r="Z25" s="2">
        <v>0</v>
      </c>
      <c r="AA25" s="2">
        <f t="shared" si="0"/>
        <v>2786</v>
      </c>
      <c r="AB25" s="2">
        <f t="shared" si="2"/>
        <v>0.92866666666666664</v>
      </c>
      <c r="AC25" s="2">
        <v>0.01</v>
      </c>
      <c r="AD25" s="2">
        <v>12.87</v>
      </c>
      <c r="AE25" s="2">
        <v>0.19</v>
      </c>
      <c r="AF25" s="2">
        <v>2.0499999999999998</v>
      </c>
      <c r="AG25" s="2">
        <v>0</v>
      </c>
      <c r="AH25" s="2">
        <v>0</v>
      </c>
      <c r="AI25" s="2">
        <v>84.88</v>
      </c>
      <c r="AJ25" s="2">
        <v>0</v>
      </c>
      <c r="AK25" s="2">
        <v>2</v>
      </c>
      <c r="AL25" s="2">
        <v>0</v>
      </c>
      <c r="AM25" s="2">
        <v>0</v>
      </c>
      <c r="AN25" s="2">
        <v>10</v>
      </c>
      <c r="AO25" s="2">
        <v>1</v>
      </c>
      <c r="AP25" s="2">
        <v>0</v>
      </c>
      <c r="AQ25" s="2">
        <v>1</v>
      </c>
      <c r="AR25" s="2">
        <v>14</v>
      </c>
      <c r="AS25" s="2" t="s">
        <v>213</v>
      </c>
      <c r="AT25" s="7">
        <v>45376</v>
      </c>
      <c r="AU25" s="7">
        <v>65626</v>
      </c>
      <c r="AV25" s="7">
        <v>0.69143327339773875</v>
      </c>
      <c r="AW25" s="2">
        <v>1.0766243666332701E-2</v>
      </c>
      <c r="AX25" s="2">
        <v>13</v>
      </c>
      <c r="AY25" s="2" t="s">
        <v>219</v>
      </c>
    </row>
    <row r="26" spans="1:51" x14ac:dyDescent="0.55000000000000004">
      <c r="A26" s="2" t="s">
        <v>6</v>
      </c>
      <c r="B26" s="2" t="s">
        <v>245</v>
      </c>
      <c r="C26" s="2" t="s">
        <v>1</v>
      </c>
      <c r="D26" s="2" t="s">
        <v>2</v>
      </c>
      <c r="E26" s="2" t="s">
        <v>3</v>
      </c>
      <c r="F26" s="2" t="s">
        <v>362</v>
      </c>
      <c r="G26" s="6" t="s">
        <v>420</v>
      </c>
      <c r="H26" s="2" t="s">
        <v>304</v>
      </c>
      <c r="I26" t="s">
        <v>478</v>
      </c>
      <c r="J26" t="s">
        <v>558</v>
      </c>
      <c r="K26" t="s">
        <v>559</v>
      </c>
      <c r="L26" s="2" t="s">
        <v>4</v>
      </c>
      <c r="M26" s="2" t="s">
        <v>5</v>
      </c>
      <c r="N26" s="2" t="s">
        <v>97</v>
      </c>
      <c r="O26" s="2" t="s">
        <v>155</v>
      </c>
      <c r="P26" s="2">
        <v>33.35</v>
      </c>
      <c r="Q26" s="2">
        <v>68.540000000000006</v>
      </c>
      <c r="R26" s="2">
        <v>0.88</v>
      </c>
      <c r="S26" s="3">
        <v>90.606120000000004</v>
      </c>
      <c r="T26" s="2">
        <v>2.0099999999999998</v>
      </c>
      <c r="U26" s="2">
        <v>214</v>
      </c>
      <c r="V26" s="2">
        <v>72</v>
      </c>
      <c r="W26" s="2">
        <f t="shared" si="1"/>
        <v>286</v>
      </c>
      <c r="X26" s="2">
        <v>4062</v>
      </c>
      <c r="Y26" s="2">
        <v>28</v>
      </c>
      <c r="Z26" s="2">
        <v>0</v>
      </c>
      <c r="AA26" s="2">
        <f t="shared" si="0"/>
        <v>4662</v>
      </c>
      <c r="AB26" s="2">
        <f t="shared" si="2"/>
        <v>1.554</v>
      </c>
      <c r="AC26" s="2">
        <v>0.32</v>
      </c>
      <c r="AD26" s="2">
        <v>4.75</v>
      </c>
      <c r="AE26" s="2">
        <v>5.03</v>
      </c>
      <c r="AF26" s="2">
        <v>10.99</v>
      </c>
      <c r="AG26" s="2">
        <v>0</v>
      </c>
      <c r="AH26" s="2">
        <v>0</v>
      </c>
      <c r="AI26" s="2">
        <v>78.91</v>
      </c>
      <c r="AJ26" s="2">
        <v>0</v>
      </c>
      <c r="AK26" s="2">
        <v>10</v>
      </c>
      <c r="AL26" s="2">
        <v>5</v>
      </c>
      <c r="AM26" s="2">
        <v>1</v>
      </c>
      <c r="AN26" s="2">
        <v>51</v>
      </c>
      <c r="AO26" s="2">
        <v>59</v>
      </c>
      <c r="AP26" s="2">
        <v>0</v>
      </c>
      <c r="AQ26" s="2">
        <v>3</v>
      </c>
      <c r="AR26" s="2">
        <v>129</v>
      </c>
      <c r="AS26" s="2" t="s">
        <v>213</v>
      </c>
      <c r="AT26" s="7">
        <v>50519</v>
      </c>
      <c r="AU26" s="7">
        <v>59596</v>
      </c>
      <c r="AV26" s="7">
        <v>0.84769112020941007</v>
      </c>
      <c r="AW26" s="2">
        <v>2.61673160225428E-3</v>
      </c>
      <c r="AX26" s="2">
        <v>10</v>
      </c>
      <c r="AY26" s="2" t="s">
        <v>219</v>
      </c>
    </row>
    <row r="27" spans="1:51" x14ac:dyDescent="0.55000000000000004">
      <c r="A27" s="2" t="s">
        <v>56</v>
      </c>
      <c r="B27" s="2" t="s">
        <v>246</v>
      </c>
      <c r="C27" s="2" t="s">
        <v>1</v>
      </c>
      <c r="D27" s="2" t="s">
        <v>2</v>
      </c>
      <c r="E27" s="2" t="s">
        <v>3</v>
      </c>
      <c r="F27" s="2" t="s">
        <v>363</v>
      </c>
      <c r="G27" s="6" t="s">
        <v>421</v>
      </c>
      <c r="H27" s="2" t="s">
        <v>305</v>
      </c>
      <c r="I27" t="s">
        <v>479</v>
      </c>
      <c r="J27" t="s">
        <v>560</v>
      </c>
      <c r="K27" t="s">
        <v>561</v>
      </c>
      <c r="L27" s="2" t="s">
        <v>4</v>
      </c>
      <c r="M27" s="2" t="s">
        <v>5</v>
      </c>
      <c r="N27" s="2" t="s">
        <v>98</v>
      </c>
      <c r="O27" s="2" t="s">
        <v>156</v>
      </c>
      <c r="P27" s="2">
        <v>25.01</v>
      </c>
      <c r="Q27" s="2">
        <v>54.04</v>
      </c>
      <c r="R27" s="2">
        <v>0.42</v>
      </c>
      <c r="S27" s="3">
        <v>42.461190000000002</v>
      </c>
      <c r="T27" s="2">
        <v>1.81</v>
      </c>
      <c r="U27" s="2">
        <v>263</v>
      </c>
      <c r="V27" s="2">
        <v>74</v>
      </c>
      <c r="W27" s="2">
        <f t="shared" si="1"/>
        <v>337</v>
      </c>
      <c r="X27" s="2">
        <v>3772</v>
      </c>
      <c r="Y27" s="2">
        <v>43</v>
      </c>
      <c r="Z27" s="2">
        <v>0</v>
      </c>
      <c r="AA27" s="2">
        <f t="shared" si="0"/>
        <v>4489</v>
      </c>
      <c r="AB27" s="2">
        <f t="shared" si="2"/>
        <v>1.4963333333333333</v>
      </c>
      <c r="AC27" s="2">
        <v>7.0000000000000007E-2</v>
      </c>
      <c r="AD27" s="2">
        <v>29.3</v>
      </c>
      <c r="AE27" s="2">
        <v>0.42</v>
      </c>
      <c r="AF27" s="2">
        <v>12.01</v>
      </c>
      <c r="AG27" s="2">
        <v>0</v>
      </c>
      <c r="AH27" s="2">
        <v>0</v>
      </c>
      <c r="AI27" s="2">
        <v>58.2</v>
      </c>
      <c r="AJ27" s="2">
        <v>0</v>
      </c>
      <c r="AK27" s="2">
        <v>23</v>
      </c>
      <c r="AL27" s="2">
        <v>5</v>
      </c>
      <c r="AM27" s="2">
        <v>2</v>
      </c>
      <c r="AN27" s="2">
        <v>42</v>
      </c>
      <c r="AO27" s="2">
        <v>29</v>
      </c>
      <c r="AP27" s="2">
        <v>0</v>
      </c>
      <c r="AQ27" s="2">
        <v>25</v>
      </c>
      <c r="AR27" s="2">
        <v>126</v>
      </c>
      <c r="AS27" s="2" t="s">
        <v>213</v>
      </c>
      <c r="AT27" s="7">
        <v>82050</v>
      </c>
      <c r="AU27" s="7">
        <v>78242</v>
      </c>
      <c r="AV27" s="7">
        <v>1.048669512538023</v>
      </c>
      <c r="AW27" s="2">
        <v>0.504486141118756</v>
      </c>
      <c r="AX27" s="2">
        <v>43</v>
      </c>
      <c r="AY27" s="2" t="s">
        <v>219</v>
      </c>
    </row>
    <row r="28" spans="1:51" x14ac:dyDescent="0.55000000000000004">
      <c r="A28" s="2" t="s">
        <v>57</v>
      </c>
      <c r="B28" s="2" t="s">
        <v>247</v>
      </c>
      <c r="C28" s="2" t="s">
        <v>1</v>
      </c>
      <c r="D28" s="2" t="s">
        <v>2</v>
      </c>
      <c r="E28" s="2" t="s">
        <v>3</v>
      </c>
      <c r="F28" s="2" t="s">
        <v>364</v>
      </c>
      <c r="G28" s="6" t="s">
        <v>422</v>
      </c>
      <c r="H28" s="2" t="s">
        <v>306</v>
      </c>
      <c r="I28" t="s">
        <v>480</v>
      </c>
      <c r="J28" t="s">
        <v>562</v>
      </c>
      <c r="K28" t="s">
        <v>563</v>
      </c>
      <c r="L28" s="2" t="s">
        <v>4</v>
      </c>
      <c r="M28" s="2" t="s">
        <v>5</v>
      </c>
      <c r="N28" s="2" t="s">
        <v>99</v>
      </c>
      <c r="O28" s="2" t="s">
        <v>157</v>
      </c>
      <c r="P28" s="2">
        <v>26.96</v>
      </c>
      <c r="Q28" s="2">
        <v>56.47</v>
      </c>
      <c r="R28" s="2">
        <v>0.75</v>
      </c>
      <c r="S28" s="3">
        <v>78.240380000000002</v>
      </c>
      <c r="T28" s="2">
        <v>1.87</v>
      </c>
      <c r="U28" s="2">
        <v>187</v>
      </c>
      <c r="V28" s="2">
        <v>74</v>
      </c>
      <c r="W28" s="2">
        <f t="shared" si="1"/>
        <v>261</v>
      </c>
      <c r="X28" s="2">
        <v>2752</v>
      </c>
      <c r="Y28" s="2">
        <v>14</v>
      </c>
      <c r="Z28" s="2">
        <v>0</v>
      </c>
      <c r="AA28" s="2">
        <f t="shared" si="0"/>
        <v>3288</v>
      </c>
      <c r="AB28" s="2">
        <f t="shared" si="2"/>
        <v>1.0960000000000001</v>
      </c>
      <c r="AC28" s="2">
        <v>0.02</v>
      </c>
      <c r="AD28" s="2">
        <v>12.79</v>
      </c>
      <c r="AE28" s="2">
        <v>0.08</v>
      </c>
      <c r="AF28" s="2">
        <v>2.92</v>
      </c>
      <c r="AG28" s="2">
        <v>0.05</v>
      </c>
      <c r="AH28" s="2">
        <v>0</v>
      </c>
      <c r="AI28" s="2">
        <v>84.14</v>
      </c>
      <c r="AJ28" s="2">
        <v>0</v>
      </c>
      <c r="AK28" s="2">
        <v>31</v>
      </c>
      <c r="AL28" s="2">
        <v>3</v>
      </c>
      <c r="AM28" s="2">
        <v>1</v>
      </c>
      <c r="AN28" s="2">
        <v>33</v>
      </c>
      <c r="AO28" s="2">
        <v>34</v>
      </c>
      <c r="AP28" s="2">
        <v>0</v>
      </c>
      <c r="AQ28" s="2">
        <v>31</v>
      </c>
      <c r="AR28" s="2">
        <v>133</v>
      </c>
      <c r="AS28" s="2" t="s">
        <v>213</v>
      </c>
      <c r="AT28" s="7">
        <v>40400</v>
      </c>
      <c r="AU28" s="7">
        <v>70796</v>
      </c>
      <c r="AV28" s="7">
        <v>0.57065370924911007</v>
      </c>
      <c r="AW28" s="2">
        <v>3.8775015735060002E-2</v>
      </c>
      <c r="AX28" s="2">
        <v>26</v>
      </c>
      <c r="AY28" s="2" t="s">
        <v>219</v>
      </c>
    </row>
    <row r="29" spans="1:51" x14ac:dyDescent="0.55000000000000004">
      <c r="A29" s="2" t="s">
        <v>34</v>
      </c>
      <c r="B29" s="2" t="s">
        <v>248</v>
      </c>
      <c r="C29" s="2" t="s">
        <v>1</v>
      </c>
      <c r="D29" s="2" t="s">
        <v>2</v>
      </c>
      <c r="E29" s="2" t="s">
        <v>3</v>
      </c>
      <c r="F29" s="2" t="s">
        <v>365</v>
      </c>
      <c r="G29" s="6" t="s">
        <v>423</v>
      </c>
      <c r="H29" s="2" t="s">
        <v>307</v>
      </c>
      <c r="I29" t="s">
        <v>481</v>
      </c>
      <c r="J29" t="s">
        <v>564</v>
      </c>
      <c r="K29" t="s">
        <v>565</v>
      </c>
      <c r="L29" s="2" t="s">
        <v>4</v>
      </c>
      <c r="M29" s="2" t="s">
        <v>5</v>
      </c>
      <c r="N29" s="2" t="s">
        <v>100</v>
      </c>
      <c r="O29" s="2" t="s">
        <v>158</v>
      </c>
      <c r="P29" s="2">
        <v>29.93</v>
      </c>
      <c r="Q29" s="2">
        <v>59.41</v>
      </c>
      <c r="R29" s="2">
        <v>0.86</v>
      </c>
      <c r="S29" s="3">
        <v>90.151110000000003</v>
      </c>
      <c r="T29" s="2">
        <v>3.56</v>
      </c>
      <c r="U29" s="2">
        <v>200</v>
      </c>
      <c r="V29" s="2">
        <v>69</v>
      </c>
      <c r="W29" s="2">
        <f t="shared" si="1"/>
        <v>269</v>
      </c>
      <c r="X29" s="2">
        <v>3105</v>
      </c>
      <c r="Y29" s="2">
        <v>13</v>
      </c>
      <c r="Z29" s="2">
        <v>0</v>
      </c>
      <c r="AA29" s="2">
        <f t="shared" si="0"/>
        <v>3656</v>
      </c>
      <c r="AB29" s="2">
        <f t="shared" si="2"/>
        <v>1.2186666666666666</v>
      </c>
      <c r="AC29" s="2">
        <v>0.04</v>
      </c>
      <c r="AD29" s="2">
        <v>0.56000000000000005</v>
      </c>
      <c r="AE29" s="2">
        <v>12.06</v>
      </c>
      <c r="AF29" s="2">
        <v>82.89</v>
      </c>
      <c r="AG29" s="2">
        <v>4.38</v>
      </c>
      <c r="AH29" s="2">
        <v>0</v>
      </c>
      <c r="AI29" s="2">
        <v>7.0000000000000007E-2</v>
      </c>
      <c r="AJ29" s="2">
        <v>0</v>
      </c>
      <c r="AK29" s="2">
        <v>41</v>
      </c>
      <c r="AL29" s="2">
        <v>4</v>
      </c>
      <c r="AM29" s="2">
        <v>41</v>
      </c>
      <c r="AN29" s="2">
        <v>87</v>
      </c>
      <c r="AO29" s="2">
        <v>53</v>
      </c>
      <c r="AP29" s="2">
        <v>1</v>
      </c>
      <c r="AQ29" s="2">
        <v>91</v>
      </c>
      <c r="AR29" s="2">
        <v>318</v>
      </c>
      <c r="AS29" s="2" t="s">
        <v>213</v>
      </c>
      <c r="AT29" s="7">
        <v>39391</v>
      </c>
      <c r="AU29" s="7">
        <v>69585</v>
      </c>
      <c r="AV29" s="7">
        <v>0.56608464467916941</v>
      </c>
      <c r="AW29" s="2">
        <v>8.0845670480639998E-3</v>
      </c>
      <c r="AX29" s="2">
        <v>32</v>
      </c>
      <c r="AY29" s="2" t="s">
        <v>219</v>
      </c>
    </row>
    <row r="30" spans="1:51" x14ac:dyDescent="0.55000000000000004">
      <c r="A30" s="2" t="s">
        <v>58</v>
      </c>
      <c r="B30" s="2" t="s">
        <v>249</v>
      </c>
      <c r="C30" s="2" t="s">
        <v>1</v>
      </c>
      <c r="D30" s="2" t="s">
        <v>2</v>
      </c>
      <c r="E30" s="2" t="s">
        <v>3</v>
      </c>
      <c r="F30" s="2" t="s">
        <v>366</v>
      </c>
      <c r="G30" s="6" t="s">
        <v>424</v>
      </c>
      <c r="H30" s="2" t="s">
        <v>308</v>
      </c>
      <c r="I30" t="s">
        <v>482</v>
      </c>
      <c r="J30" t="s">
        <v>566</v>
      </c>
      <c r="K30" t="s">
        <v>567</v>
      </c>
      <c r="L30" s="2" t="s">
        <v>45</v>
      </c>
      <c r="M30" s="2" t="s">
        <v>5</v>
      </c>
      <c r="N30" s="2" t="s">
        <v>101</v>
      </c>
      <c r="O30" s="2" t="s">
        <v>159</v>
      </c>
      <c r="P30" s="2">
        <v>27.81</v>
      </c>
      <c r="Q30" s="2">
        <v>67.77</v>
      </c>
      <c r="R30" s="2">
        <v>0.99</v>
      </c>
      <c r="S30" s="3">
        <v>99.60145</v>
      </c>
      <c r="T30" s="2">
        <v>1.86</v>
      </c>
      <c r="U30" s="2">
        <v>180</v>
      </c>
      <c r="V30" s="2">
        <v>86</v>
      </c>
      <c r="W30" s="2">
        <f t="shared" si="1"/>
        <v>266</v>
      </c>
      <c r="X30" s="2">
        <v>3242</v>
      </c>
      <c r="Y30" s="2">
        <v>15</v>
      </c>
      <c r="Z30" s="2">
        <v>0</v>
      </c>
      <c r="AA30" s="2">
        <f t="shared" si="0"/>
        <v>3789</v>
      </c>
      <c r="AB30" s="2">
        <f t="shared" si="2"/>
        <v>1.2629999999999999</v>
      </c>
      <c r="AC30" s="2">
        <v>0.12</v>
      </c>
      <c r="AD30" s="2">
        <v>14.14</v>
      </c>
      <c r="AE30" s="2">
        <v>0.23</v>
      </c>
      <c r="AF30" s="2">
        <v>0.13</v>
      </c>
      <c r="AG30" s="2">
        <v>0</v>
      </c>
      <c r="AH30" s="2">
        <v>0</v>
      </c>
      <c r="AI30" s="2">
        <v>85.37</v>
      </c>
      <c r="AJ30" s="2">
        <v>0</v>
      </c>
      <c r="AK30" s="2">
        <v>26</v>
      </c>
      <c r="AL30" s="2">
        <v>5</v>
      </c>
      <c r="AM30" s="2">
        <v>1</v>
      </c>
      <c r="AN30" s="2">
        <v>57</v>
      </c>
      <c r="AO30" s="2">
        <v>34</v>
      </c>
      <c r="AP30" s="2">
        <v>0</v>
      </c>
      <c r="AQ30" s="2">
        <v>26</v>
      </c>
      <c r="AR30" s="2">
        <v>149</v>
      </c>
      <c r="AS30" s="2" t="s">
        <v>213</v>
      </c>
      <c r="AT30" s="7">
        <v>29861</v>
      </c>
      <c r="AU30" s="7">
        <v>66715</v>
      </c>
      <c r="AV30" s="7">
        <v>0.44759049688975494</v>
      </c>
      <c r="AW30" s="2">
        <v>3.1701794921331098E-3</v>
      </c>
      <c r="AX30" s="2">
        <v>18</v>
      </c>
      <c r="AY30" s="2" t="s">
        <v>219</v>
      </c>
    </row>
    <row r="31" spans="1:51" x14ac:dyDescent="0.55000000000000004">
      <c r="A31" s="2" t="s">
        <v>59</v>
      </c>
      <c r="B31" s="2" t="s">
        <v>250</v>
      </c>
      <c r="C31" s="2" t="s">
        <v>1</v>
      </c>
      <c r="D31" s="2" t="s">
        <v>2</v>
      </c>
      <c r="E31" s="2" t="s">
        <v>3</v>
      </c>
      <c r="F31" s="2" t="s">
        <v>367</v>
      </c>
      <c r="G31" s="6" t="s">
        <v>425</v>
      </c>
      <c r="H31" s="2" t="s">
        <v>309</v>
      </c>
      <c r="I31" t="s">
        <v>483</v>
      </c>
      <c r="J31" t="s">
        <v>568</v>
      </c>
      <c r="K31" t="s">
        <v>569</v>
      </c>
      <c r="L31" s="2" t="s">
        <v>4</v>
      </c>
      <c r="M31" s="2" t="s">
        <v>5</v>
      </c>
      <c r="N31" s="2" t="s">
        <v>102</v>
      </c>
      <c r="O31" s="2" t="s">
        <v>160</v>
      </c>
      <c r="P31" s="2">
        <v>36.92</v>
      </c>
      <c r="Q31" s="2">
        <v>73.569999999999993</v>
      </c>
      <c r="R31" s="2">
        <v>0.59</v>
      </c>
      <c r="S31" s="3">
        <v>74.308014</v>
      </c>
      <c r="T31" s="2">
        <v>1.82</v>
      </c>
      <c r="U31" s="2">
        <v>128</v>
      </c>
      <c r="V31" s="2">
        <v>52</v>
      </c>
      <c r="W31" s="2">
        <f t="shared" si="1"/>
        <v>180</v>
      </c>
      <c r="X31" s="2">
        <v>2471</v>
      </c>
      <c r="Y31" s="2">
        <v>14</v>
      </c>
      <c r="Z31" s="2">
        <v>0</v>
      </c>
      <c r="AA31" s="2">
        <f t="shared" si="0"/>
        <v>2845</v>
      </c>
      <c r="AB31" s="2">
        <f t="shared" si="2"/>
        <v>0.94833333333333336</v>
      </c>
      <c r="AC31" s="2">
        <v>0.02</v>
      </c>
      <c r="AD31" s="2">
        <v>15.8</v>
      </c>
      <c r="AE31" s="2">
        <v>0.05</v>
      </c>
      <c r="AF31" s="2">
        <v>0.64</v>
      </c>
      <c r="AG31" s="2">
        <v>0.27</v>
      </c>
      <c r="AH31" s="2">
        <v>0.02</v>
      </c>
      <c r="AI31" s="2">
        <v>83.21</v>
      </c>
      <c r="AJ31" s="2">
        <v>0</v>
      </c>
      <c r="AK31" s="2">
        <v>27</v>
      </c>
      <c r="AL31" s="2">
        <v>1</v>
      </c>
      <c r="AM31" s="2">
        <v>0</v>
      </c>
      <c r="AN31" s="2">
        <v>32</v>
      </c>
      <c r="AO31" s="2">
        <v>31</v>
      </c>
      <c r="AP31" s="2">
        <v>0</v>
      </c>
      <c r="AQ31" s="2">
        <v>13</v>
      </c>
      <c r="AR31" s="2">
        <v>104</v>
      </c>
      <c r="AS31" s="2" t="s">
        <v>213</v>
      </c>
      <c r="AT31" s="7">
        <v>62782</v>
      </c>
      <c r="AU31" s="7">
        <v>84237</v>
      </c>
      <c r="AV31" s="7">
        <v>0.74530194570082031</v>
      </c>
      <c r="AW31" s="2">
        <v>3.1797927762167597E-2</v>
      </c>
      <c r="AX31" s="2">
        <v>27</v>
      </c>
      <c r="AY31" s="2" t="s">
        <v>219</v>
      </c>
    </row>
    <row r="32" spans="1:51" x14ac:dyDescent="0.55000000000000004">
      <c r="A32" s="2" t="s">
        <v>36</v>
      </c>
      <c r="B32" s="2" t="s">
        <v>251</v>
      </c>
      <c r="C32" s="2" t="s">
        <v>1</v>
      </c>
      <c r="D32" s="2" t="s">
        <v>2</v>
      </c>
      <c r="E32" s="2" t="s">
        <v>3</v>
      </c>
      <c r="F32" s="2" t="s">
        <v>368</v>
      </c>
      <c r="G32" s="6" t="s">
        <v>426</v>
      </c>
      <c r="H32" s="2" t="s">
        <v>310</v>
      </c>
      <c r="I32" t="s">
        <v>484</v>
      </c>
      <c r="J32" t="s">
        <v>527</v>
      </c>
      <c r="K32" t="s">
        <v>527</v>
      </c>
      <c r="L32" s="2" t="s">
        <v>4</v>
      </c>
      <c r="M32" s="2" t="s">
        <v>5</v>
      </c>
      <c r="N32" s="2" t="s">
        <v>103</v>
      </c>
      <c r="O32" s="2" t="s">
        <v>161</v>
      </c>
      <c r="P32" s="2">
        <v>37.67</v>
      </c>
      <c r="Q32" s="2">
        <v>69.55</v>
      </c>
      <c r="R32" s="2">
        <v>0.55000000000000004</v>
      </c>
      <c r="S32" s="3">
        <v>63.794670000000004</v>
      </c>
      <c r="T32" s="2">
        <v>1.91</v>
      </c>
      <c r="U32" s="2">
        <v>241</v>
      </c>
      <c r="V32" s="2">
        <v>56</v>
      </c>
      <c r="W32" s="2">
        <f t="shared" si="1"/>
        <v>297</v>
      </c>
      <c r="X32" s="2">
        <v>3064</v>
      </c>
      <c r="Y32" s="2">
        <v>29</v>
      </c>
      <c r="Z32" s="2">
        <v>0</v>
      </c>
      <c r="AA32" s="2">
        <f t="shared" si="0"/>
        <v>3687</v>
      </c>
      <c r="AB32" s="2">
        <f t="shared" si="2"/>
        <v>1.2290000000000001</v>
      </c>
      <c r="AC32" s="2">
        <v>7.0000000000000007E-2</v>
      </c>
      <c r="AD32" s="2">
        <v>14.16</v>
      </c>
      <c r="AE32" s="2">
        <v>0.08</v>
      </c>
      <c r="AF32" s="2">
        <v>3.83</v>
      </c>
      <c r="AG32" s="2">
        <v>0.19</v>
      </c>
      <c r="AH32" s="2">
        <v>0.25</v>
      </c>
      <c r="AI32" s="2">
        <v>81.41</v>
      </c>
      <c r="AJ32" s="2">
        <v>0</v>
      </c>
      <c r="AK32" s="2">
        <v>31</v>
      </c>
      <c r="AL32" s="2">
        <v>7</v>
      </c>
      <c r="AM32" s="2">
        <v>2</v>
      </c>
      <c r="AN32" s="2">
        <v>69</v>
      </c>
      <c r="AO32" s="2">
        <v>70</v>
      </c>
      <c r="AP32" s="2">
        <v>1</v>
      </c>
      <c r="AQ32" s="2">
        <v>35</v>
      </c>
      <c r="AR32" s="2">
        <v>215</v>
      </c>
      <c r="AS32" s="2" t="s">
        <v>213</v>
      </c>
      <c r="AT32" s="7">
        <v>46486</v>
      </c>
      <c r="AU32" s="7">
        <v>62161</v>
      </c>
      <c r="AV32" s="7">
        <v>0.74783224208104759</v>
      </c>
      <c r="AW32" s="2">
        <v>2.7906592733991601E-2</v>
      </c>
      <c r="AX32" s="2">
        <v>26</v>
      </c>
      <c r="AY32" s="2" t="s">
        <v>219</v>
      </c>
    </row>
    <row r="33" spans="1:51" x14ac:dyDescent="0.55000000000000004">
      <c r="A33" s="2" t="s">
        <v>7</v>
      </c>
      <c r="B33" s="2" t="s">
        <v>252</v>
      </c>
      <c r="C33" s="2" t="s">
        <v>1</v>
      </c>
      <c r="D33" s="2" t="s">
        <v>2</v>
      </c>
      <c r="E33" s="2" t="s">
        <v>3</v>
      </c>
      <c r="F33" s="2" t="s">
        <v>369</v>
      </c>
      <c r="G33" s="6" t="s">
        <v>427</v>
      </c>
      <c r="H33" s="2" t="s">
        <v>311</v>
      </c>
      <c r="I33" t="s">
        <v>485</v>
      </c>
      <c r="J33" t="s">
        <v>527</v>
      </c>
      <c r="K33" t="s">
        <v>527</v>
      </c>
      <c r="L33" s="2" t="s">
        <v>4</v>
      </c>
      <c r="M33" s="2" t="s">
        <v>5</v>
      </c>
      <c r="N33" s="2" t="s">
        <v>104</v>
      </c>
      <c r="O33" s="2" t="s">
        <v>162</v>
      </c>
      <c r="P33" s="2">
        <v>30.05</v>
      </c>
      <c r="Q33" s="2">
        <v>61.02</v>
      </c>
      <c r="R33" s="2">
        <v>0.77</v>
      </c>
      <c r="S33" s="3">
        <v>80.93168</v>
      </c>
      <c r="T33" s="2">
        <v>1.95</v>
      </c>
      <c r="U33" s="2">
        <v>151</v>
      </c>
      <c r="V33" s="2">
        <v>41</v>
      </c>
      <c r="W33" s="2">
        <f t="shared" si="1"/>
        <v>192</v>
      </c>
      <c r="X33" s="2">
        <v>2354</v>
      </c>
      <c r="Y33" s="2">
        <v>12</v>
      </c>
      <c r="Z33" s="2">
        <v>0</v>
      </c>
      <c r="AA33" s="2">
        <f t="shared" si="0"/>
        <v>2750</v>
      </c>
      <c r="AB33" s="2">
        <f t="shared" si="2"/>
        <v>0.91666666666666663</v>
      </c>
      <c r="AC33" s="2">
        <v>0.01</v>
      </c>
      <c r="AD33" s="2">
        <v>5.46</v>
      </c>
      <c r="AE33" s="2">
        <v>0</v>
      </c>
      <c r="AF33" s="2">
        <v>4.6599999999999904</v>
      </c>
      <c r="AG33" s="2">
        <v>0</v>
      </c>
      <c r="AH33" s="2">
        <v>0</v>
      </c>
      <c r="AI33" s="2">
        <v>89.87</v>
      </c>
      <c r="AJ33" s="2">
        <v>0</v>
      </c>
      <c r="AK33" s="2">
        <v>4</v>
      </c>
      <c r="AL33" s="2">
        <v>0</v>
      </c>
      <c r="AM33" s="2">
        <v>0</v>
      </c>
      <c r="AN33" s="2">
        <v>6</v>
      </c>
      <c r="AO33" s="2">
        <v>3</v>
      </c>
      <c r="AP33" s="2">
        <v>0</v>
      </c>
      <c r="AQ33" s="2">
        <v>5</v>
      </c>
      <c r="AR33" s="2">
        <v>18</v>
      </c>
      <c r="AS33" s="2" t="s">
        <v>213</v>
      </c>
      <c r="AT33" s="7">
        <v>21595</v>
      </c>
      <c r="AU33" s="7">
        <v>61948</v>
      </c>
      <c r="AV33" s="7">
        <v>0.34859882482081744</v>
      </c>
      <c r="AW33" s="2">
        <v>5.5752831870505499E-3</v>
      </c>
      <c r="AX33" s="2">
        <v>5</v>
      </c>
      <c r="AY33" s="2" t="s">
        <v>219</v>
      </c>
    </row>
    <row r="34" spans="1:51" x14ac:dyDescent="0.55000000000000004">
      <c r="A34" s="2" t="s">
        <v>35</v>
      </c>
      <c r="B34" s="2" t="s">
        <v>253</v>
      </c>
      <c r="C34" s="2" t="s">
        <v>1</v>
      </c>
      <c r="D34" s="2" t="s">
        <v>2</v>
      </c>
      <c r="E34" s="2" t="s">
        <v>3</v>
      </c>
      <c r="F34" s="2" t="s">
        <v>370</v>
      </c>
      <c r="G34" s="6" t="s">
        <v>428</v>
      </c>
      <c r="H34" s="2" t="s">
        <v>312</v>
      </c>
      <c r="I34" t="s">
        <v>486</v>
      </c>
      <c r="J34" t="s">
        <v>527</v>
      </c>
      <c r="K34" t="s">
        <v>527</v>
      </c>
      <c r="L34" s="2" t="s">
        <v>4</v>
      </c>
      <c r="M34" s="2" t="s">
        <v>5</v>
      </c>
      <c r="N34" s="2" t="s">
        <v>105</v>
      </c>
      <c r="O34" s="2" t="s">
        <v>163</v>
      </c>
      <c r="P34" s="2">
        <v>35.770000000000003</v>
      </c>
      <c r="Q34" s="2">
        <v>58.11</v>
      </c>
      <c r="R34" s="2">
        <v>0.81</v>
      </c>
      <c r="S34" s="3">
        <v>85.68826</v>
      </c>
      <c r="T34" s="2">
        <v>2.73</v>
      </c>
      <c r="U34" s="2">
        <v>290</v>
      </c>
      <c r="V34" s="2">
        <v>77</v>
      </c>
      <c r="W34" s="2">
        <f t="shared" si="1"/>
        <v>367</v>
      </c>
      <c r="X34" s="2">
        <v>5778</v>
      </c>
      <c r="Y34" s="2">
        <v>36</v>
      </c>
      <c r="Z34" s="2">
        <v>1</v>
      </c>
      <c r="AA34" s="2">
        <f t="shared" si="0"/>
        <v>6549</v>
      </c>
      <c r="AB34" s="2">
        <f t="shared" si="2"/>
        <v>2.1829999999999998</v>
      </c>
      <c r="AC34" s="2">
        <v>0.05</v>
      </c>
      <c r="AD34" s="2">
        <v>9.17</v>
      </c>
      <c r="AE34" s="2">
        <v>21.28</v>
      </c>
      <c r="AF34" s="2">
        <v>56.7</v>
      </c>
      <c r="AG34" s="2">
        <v>3.08</v>
      </c>
      <c r="AH34" s="2">
        <v>0.75</v>
      </c>
      <c r="AI34" s="2">
        <v>8.9499999999999993</v>
      </c>
      <c r="AJ34" s="2">
        <v>14</v>
      </c>
      <c r="AK34" s="2">
        <v>49</v>
      </c>
      <c r="AL34" s="2">
        <v>5</v>
      </c>
      <c r="AM34" s="2">
        <v>27</v>
      </c>
      <c r="AN34" s="2">
        <v>90</v>
      </c>
      <c r="AO34" s="2">
        <v>20</v>
      </c>
      <c r="AP34" s="2">
        <v>6</v>
      </c>
      <c r="AQ34" s="2">
        <v>42</v>
      </c>
      <c r="AR34" s="2">
        <v>253</v>
      </c>
      <c r="AS34" s="2" t="s">
        <v>213</v>
      </c>
      <c r="AT34" s="7">
        <v>19309</v>
      </c>
      <c r="AU34" s="7">
        <v>47946</v>
      </c>
      <c r="AV34" s="7">
        <v>0.40272389771826639</v>
      </c>
      <c r="AW34" s="2">
        <v>0.46415265955221302</v>
      </c>
      <c r="AX34" s="2">
        <v>49</v>
      </c>
      <c r="AY34" s="2" t="s">
        <v>219</v>
      </c>
    </row>
    <row r="35" spans="1:51" x14ac:dyDescent="0.55000000000000004">
      <c r="A35" s="2" t="s">
        <v>60</v>
      </c>
      <c r="B35" s="2" t="s">
        <v>254</v>
      </c>
      <c r="C35" s="2" t="s">
        <v>1</v>
      </c>
      <c r="D35" s="2" t="s">
        <v>2</v>
      </c>
      <c r="E35" s="2" t="s">
        <v>3</v>
      </c>
      <c r="F35" s="2" t="s">
        <v>371</v>
      </c>
      <c r="G35" s="6" t="s">
        <v>429</v>
      </c>
      <c r="H35" s="2" t="s">
        <v>313</v>
      </c>
      <c r="I35" t="s">
        <v>487</v>
      </c>
      <c r="J35" t="s">
        <v>570</v>
      </c>
      <c r="K35" t="s">
        <v>571</v>
      </c>
      <c r="L35" s="2" t="s">
        <v>45</v>
      </c>
      <c r="M35" s="2" t="s">
        <v>5</v>
      </c>
      <c r="N35" s="2" t="s">
        <v>106</v>
      </c>
      <c r="O35" s="2" t="s">
        <v>164</v>
      </c>
      <c r="P35" s="2">
        <v>25.36</v>
      </c>
      <c r="Q35" s="2">
        <v>60.91</v>
      </c>
      <c r="R35" s="2">
        <v>1</v>
      </c>
      <c r="S35" s="3">
        <v>99.816569999999999</v>
      </c>
      <c r="T35" s="2">
        <v>2.09</v>
      </c>
      <c r="U35" s="2">
        <v>312</v>
      </c>
      <c r="V35" s="2">
        <v>99</v>
      </c>
      <c r="W35" s="2">
        <f t="shared" si="1"/>
        <v>411</v>
      </c>
      <c r="X35" s="2">
        <v>4854</v>
      </c>
      <c r="Y35" s="2">
        <v>27</v>
      </c>
      <c r="Z35" s="2">
        <v>0</v>
      </c>
      <c r="AA35" s="2">
        <f t="shared" ref="AA35:AA60" si="3">SUM(U35:Z35)</f>
        <v>5703</v>
      </c>
      <c r="AB35" s="2">
        <f t="shared" si="2"/>
        <v>1.901</v>
      </c>
      <c r="AC35" s="2">
        <v>0.21</v>
      </c>
      <c r="AD35" s="2">
        <v>3.11</v>
      </c>
      <c r="AE35" s="2">
        <v>7.26</v>
      </c>
      <c r="AF35" s="2">
        <v>13.29</v>
      </c>
      <c r="AG35" s="2">
        <v>0</v>
      </c>
      <c r="AH35" s="2">
        <v>0</v>
      </c>
      <c r="AI35" s="2">
        <v>76.13</v>
      </c>
      <c r="AJ35" s="2">
        <v>0</v>
      </c>
      <c r="AK35" s="2">
        <v>24</v>
      </c>
      <c r="AL35" s="2">
        <v>1</v>
      </c>
      <c r="AM35" s="2">
        <v>3</v>
      </c>
      <c r="AN35" s="2">
        <v>48</v>
      </c>
      <c r="AO35" s="2">
        <v>20</v>
      </c>
      <c r="AP35" s="2">
        <v>0</v>
      </c>
      <c r="AQ35" s="2">
        <v>15</v>
      </c>
      <c r="AR35" s="2">
        <v>111</v>
      </c>
      <c r="AS35" s="2" t="s">
        <v>215</v>
      </c>
      <c r="AT35" s="7">
        <v>17569</v>
      </c>
      <c r="AU35" s="7">
        <v>66061</v>
      </c>
      <c r="AV35" s="7">
        <v>0.26595116634625571</v>
      </c>
      <c r="AW35" s="2">
        <v>2.7624594708037499E-2</v>
      </c>
      <c r="AX35" s="2">
        <v>14</v>
      </c>
      <c r="AY35" s="2" t="s">
        <v>219</v>
      </c>
    </row>
    <row r="36" spans="1:51" x14ac:dyDescent="0.55000000000000004">
      <c r="A36" s="2" t="s">
        <v>61</v>
      </c>
      <c r="B36" s="2" t="s">
        <v>255</v>
      </c>
      <c r="C36" s="2" t="s">
        <v>1</v>
      </c>
      <c r="D36" s="2" t="s">
        <v>2</v>
      </c>
      <c r="E36" s="2" t="s">
        <v>3</v>
      </c>
      <c r="F36" s="2" t="s">
        <v>372</v>
      </c>
      <c r="G36" s="6" t="s">
        <v>430</v>
      </c>
      <c r="H36" s="2" t="s">
        <v>314</v>
      </c>
      <c r="I36" t="s">
        <v>488</v>
      </c>
      <c r="J36" t="s">
        <v>572</v>
      </c>
      <c r="K36" t="s">
        <v>573</v>
      </c>
      <c r="L36" s="2" t="s">
        <v>45</v>
      </c>
      <c r="M36" s="2" t="s">
        <v>5</v>
      </c>
      <c r="N36" s="2" t="s">
        <v>107</v>
      </c>
      <c r="O36" s="2" t="s">
        <v>165</v>
      </c>
      <c r="P36" s="2">
        <v>29.61</v>
      </c>
      <c r="Q36" s="2">
        <v>62.33</v>
      </c>
      <c r="R36" s="2">
        <v>1</v>
      </c>
      <c r="S36" s="3">
        <v>99.206199999999995</v>
      </c>
      <c r="T36" s="2">
        <v>1.82</v>
      </c>
      <c r="U36" s="2">
        <v>213</v>
      </c>
      <c r="V36" s="2">
        <v>74</v>
      </c>
      <c r="W36" s="2">
        <f t="shared" si="1"/>
        <v>287</v>
      </c>
      <c r="X36" s="2">
        <v>3010</v>
      </c>
      <c r="Y36" s="2">
        <v>16</v>
      </c>
      <c r="Z36" s="2">
        <v>0</v>
      </c>
      <c r="AA36" s="2">
        <f t="shared" si="3"/>
        <v>3600</v>
      </c>
      <c r="AB36" s="2">
        <f t="shared" si="2"/>
        <v>1.2</v>
      </c>
      <c r="AC36" s="2">
        <v>0.28000000000000003</v>
      </c>
      <c r="AD36" s="2">
        <v>18.170000000000002</v>
      </c>
      <c r="AE36" s="2">
        <v>0.13</v>
      </c>
      <c r="AF36" s="2">
        <v>5.47</v>
      </c>
      <c r="AG36" s="2">
        <v>0</v>
      </c>
      <c r="AH36" s="2">
        <v>0</v>
      </c>
      <c r="AI36" s="2">
        <v>75.959999999999994</v>
      </c>
      <c r="AJ36" s="2">
        <v>0</v>
      </c>
      <c r="AK36" s="2">
        <v>49</v>
      </c>
      <c r="AL36" s="2">
        <v>3</v>
      </c>
      <c r="AM36" s="2">
        <v>0</v>
      </c>
      <c r="AN36" s="2">
        <v>98</v>
      </c>
      <c r="AO36" s="2">
        <v>83</v>
      </c>
      <c r="AP36" s="2">
        <v>0</v>
      </c>
      <c r="AQ36" s="2">
        <v>69</v>
      </c>
      <c r="AR36" s="2">
        <v>302</v>
      </c>
      <c r="AS36" s="2" t="s">
        <v>213</v>
      </c>
      <c r="AT36" s="7">
        <v>23459</v>
      </c>
      <c r="AU36" s="7">
        <v>77580</v>
      </c>
      <c r="AV36" s="7">
        <v>0.30238463521526165</v>
      </c>
      <c r="AW36" s="2">
        <v>6.6466885291665704E-3</v>
      </c>
      <c r="AX36" s="2">
        <v>25</v>
      </c>
      <c r="AY36" s="2" t="s">
        <v>219</v>
      </c>
    </row>
    <row r="37" spans="1:51" x14ac:dyDescent="0.55000000000000004">
      <c r="A37" s="2" t="s">
        <v>62</v>
      </c>
      <c r="B37" s="2" t="s">
        <v>256</v>
      </c>
      <c r="C37" s="2" t="s">
        <v>1</v>
      </c>
      <c r="D37" s="2" t="s">
        <v>2</v>
      </c>
      <c r="E37" s="2" t="s">
        <v>3</v>
      </c>
      <c r="F37" s="2" t="s">
        <v>373</v>
      </c>
      <c r="G37" s="6" t="s">
        <v>431</v>
      </c>
      <c r="H37" s="2" t="s">
        <v>315</v>
      </c>
      <c r="I37" t="s">
        <v>489</v>
      </c>
      <c r="J37" t="s">
        <v>574</v>
      </c>
      <c r="K37" t="s">
        <v>575</v>
      </c>
      <c r="L37" s="2" t="s">
        <v>45</v>
      </c>
      <c r="M37" s="2" t="s">
        <v>5</v>
      </c>
      <c r="N37" s="2" t="s">
        <v>108</v>
      </c>
      <c r="O37" s="2" t="s">
        <v>166</v>
      </c>
      <c r="P37" s="2">
        <v>23.53</v>
      </c>
      <c r="Q37" s="2">
        <v>57.62</v>
      </c>
      <c r="R37" s="2">
        <v>0.98</v>
      </c>
      <c r="S37" s="3">
        <v>99.578580000000002</v>
      </c>
      <c r="T37" s="2">
        <v>3.27</v>
      </c>
      <c r="U37" s="2">
        <v>337</v>
      </c>
      <c r="V37" s="2">
        <v>101</v>
      </c>
      <c r="W37" s="2">
        <f t="shared" si="1"/>
        <v>438</v>
      </c>
      <c r="X37" s="2">
        <v>5353</v>
      </c>
      <c r="Y37" s="2">
        <v>45</v>
      </c>
      <c r="Z37" s="2">
        <v>0</v>
      </c>
      <c r="AA37" s="2">
        <f t="shared" si="3"/>
        <v>6274</v>
      </c>
      <c r="AB37" s="2">
        <f t="shared" si="2"/>
        <v>2.0913333333333335</v>
      </c>
      <c r="AC37" s="2">
        <v>0.16</v>
      </c>
      <c r="AD37" s="2">
        <v>0.59</v>
      </c>
      <c r="AE37" s="2">
        <v>20.54</v>
      </c>
      <c r="AF37" s="2">
        <v>65.540000000000006</v>
      </c>
      <c r="AG37" s="2">
        <v>13.139999999999899</v>
      </c>
      <c r="AH37" s="2">
        <v>0</v>
      </c>
      <c r="AI37" s="2">
        <v>0.03</v>
      </c>
      <c r="AJ37" s="2">
        <v>3</v>
      </c>
      <c r="AK37" s="2">
        <v>54</v>
      </c>
      <c r="AL37" s="2">
        <v>12</v>
      </c>
      <c r="AM37" s="2">
        <v>41</v>
      </c>
      <c r="AN37" s="2">
        <v>121</v>
      </c>
      <c r="AO37" s="2">
        <v>37</v>
      </c>
      <c r="AP37" s="2">
        <v>5</v>
      </c>
      <c r="AQ37" s="2">
        <v>28</v>
      </c>
      <c r="AR37" s="2">
        <v>301</v>
      </c>
      <c r="AS37" s="2" t="s">
        <v>213</v>
      </c>
      <c r="AT37" s="7">
        <v>58772</v>
      </c>
      <c r="AU37" s="7">
        <v>63224</v>
      </c>
      <c r="AV37" s="7">
        <v>0.9295837023914969</v>
      </c>
      <c r="AW37" s="2">
        <v>0.37963926359191802</v>
      </c>
      <c r="AX37" s="2">
        <v>32</v>
      </c>
      <c r="AY37" s="2" t="s">
        <v>219</v>
      </c>
    </row>
    <row r="38" spans="1:51" x14ac:dyDescent="0.55000000000000004">
      <c r="A38" s="2" t="s">
        <v>63</v>
      </c>
      <c r="B38" s="2" t="s">
        <v>257</v>
      </c>
      <c r="C38" s="2" t="s">
        <v>1</v>
      </c>
      <c r="D38" s="2" t="s">
        <v>2</v>
      </c>
      <c r="E38" s="2" t="s">
        <v>3</v>
      </c>
      <c r="F38" s="2" t="s">
        <v>374</v>
      </c>
      <c r="G38" s="6" t="s">
        <v>432</v>
      </c>
      <c r="H38" s="2" t="s">
        <v>316</v>
      </c>
      <c r="I38" t="s">
        <v>490</v>
      </c>
      <c r="J38" t="s">
        <v>576</v>
      </c>
      <c r="K38" t="s">
        <v>577</v>
      </c>
      <c r="L38" s="2" t="s">
        <v>45</v>
      </c>
      <c r="M38" s="2" t="s">
        <v>5</v>
      </c>
      <c r="N38" s="2" t="s">
        <v>109</v>
      </c>
      <c r="O38" s="2" t="s">
        <v>167</v>
      </c>
      <c r="P38" s="2">
        <v>25.68</v>
      </c>
      <c r="Q38" s="2">
        <v>59.4</v>
      </c>
      <c r="R38" s="2">
        <v>0.99</v>
      </c>
      <c r="S38" s="3">
        <v>99.427184999999994</v>
      </c>
      <c r="T38" s="2">
        <v>3.41</v>
      </c>
      <c r="U38" s="2">
        <v>224</v>
      </c>
      <c r="V38" s="2">
        <v>67</v>
      </c>
      <c r="W38" s="2">
        <f t="shared" si="1"/>
        <v>291</v>
      </c>
      <c r="X38" s="2">
        <v>3841</v>
      </c>
      <c r="Y38" s="2">
        <v>16</v>
      </c>
      <c r="Z38" s="2">
        <v>0</v>
      </c>
      <c r="AA38" s="2">
        <f t="shared" si="3"/>
        <v>4439</v>
      </c>
      <c r="AB38" s="2">
        <f t="shared" si="2"/>
        <v>1.4796666666666667</v>
      </c>
      <c r="AC38" s="2">
        <v>0.08</v>
      </c>
      <c r="AD38" s="2">
        <v>0.06</v>
      </c>
      <c r="AE38" s="2">
        <v>24.35</v>
      </c>
      <c r="AF38" s="2">
        <v>74.819999999999993</v>
      </c>
      <c r="AG38" s="2">
        <v>0.61</v>
      </c>
      <c r="AH38" s="2">
        <v>0</v>
      </c>
      <c r="AI38" s="2">
        <v>7.0000000000000007E-2</v>
      </c>
      <c r="AJ38" s="2">
        <v>0</v>
      </c>
      <c r="AK38" s="2">
        <v>20</v>
      </c>
      <c r="AL38" s="2">
        <v>5</v>
      </c>
      <c r="AM38" s="2">
        <v>26</v>
      </c>
      <c r="AN38" s="2">
        <v>47</v>
      </c>
      <c r="AO38" s="2">
        <v>19</v>
      </c>
      <c r="AP38" s="2">
        <v>0</v>
      </c>
      <c r="AQ38" s="2">
        <v>29</v>
      </c>
      <c r="AR38" s="2">
        <v>146</v>
      </c>
      <c r="AS38" s="2" t="s">
        <v>213</v>
      </c>
      <c r="AT38" s="7">
        <v>24205</v>
      </c>
      <c r="AU38" s="7">
        <v>53878</v>
      </c>
      <c r="AV38" s="7">
        <v>0.44925572589925389</v>
      </c>
      <c r="AW38" s="4">
        <v>7.2594460948637496E-4</v>
      </c>
      <c r="AX38" s="2">
        <v>30</v>
      </c>
      <c r="AY38" s="2" t="s">
        <v>219</v>
      </c>
    </row>
    <row r="39" spans="1:51" x14ac:dyDescent="0.55000000000000004">
      <c r="A39" s="2" t="s">
        <v>64</v>
      </c>
      <c r="B39" s="2" t="s">
        <v>258</v>
      </c>
      <c r="C39" s="2" t="s">
        <v>1</v>
      </c>
      <c r="D39" s="2" t="s">
        <v>2</v>
      </c>
      <c r="E39" s="2" t="s">
        <v>3</v>
      </c>
      <c r="F39" s="2" t="s">
        <v>375</v>
      </c>
      <c r="G39" s="6" t="s">
        <v>433</v>
      </c>
      <c r="H39" s="2" t="s">
        <v>317</v>
      </c>
      <c r="I39" t="s">
        <v>491</v>
      </c>
      <c r="J39" t="s">
        <v>578</v>
      </c>
      <c r="K39" t="s">
        <v>579</v>
      </c>
      <c r="L39" s="2" t="s">
        <v>4</v>
      </c>
      <c r="M39" s="2" t="s">
        <v>5</v>
      </c>
      <c r="N39" s="2" t="s">
        <v>110</v>
      </c>
      <c r="O39" s="2" t="s">
        <v>168</v>
      </c>
      <c r="P39" s="2">
        <v>26.51</v>
      </c>
      <c r="Q39" s="2">
        <v>62.37</v>
      </c>
      <c r="R39" s="2">
        <v>0.96</v>
      </c>
      <c r="S39" s="3">
        <v>98.72278</v>
      </c>
      <c r="T39" s="2">
        <v>3.17</v>
      </c>
      <c r="U39" s="2">
        <v>239</v>
      </c>
      <c r="V39" s="2">
        <v>77</v>
      </c>
      <c r="W39" s="2">
        <f t="shared" si="1"/>
        <v>316</v>
      </c>
      <c r="X39" s="2">
        <v>3976</v>
      </c>
      <c r="Y39" s="2">
        <v>11</v>
      </c>
      <c r="Z39" s="2">
        <v>0</v>
      </c>
      <c r="AA39" s="2">
        <f t="shared" si="3"/>
        <v>4619</v>
      </c>
      <c r="AB39" s="2">
        <f t="shared" si="2"/>
        <v>1.5396666666666667</v>
      </c>
      <c r="AC39" s="2">
        <v>0.15</v>
      </c>
      <c r="AD39" s="2">
        <v>0.74</v>
      </c>
      <c r="AE39" s="2">
        <v>21.61</v>
      </c>
      <c r="AF39" s="2">
        <v>70.13</v>
      </c>
      <c r="AG39" s="2">
        <v>3.91</v>
      </c>
      <c r="AH39" s="2">
        <v>0.16</v>
      </c>
      <c r="AI39" s="2">
        <v>3.3</v>
      </c>
      <c r="AJ39" s="2">
        <v>0</v>
      </c>
      <c r="AK39" s="2">
        <v>39</v>
      </c>
      <c r="AL39" s="2">
        <v>14</v>
      </c>
      <c r="AM39" s="2">
        <v>54</v>
      </c>
      <c r="AN39" s="2">
        <v>122</v>
      </c>
      <c r="AO39" s="2">
        <v>47</v>
      </c>
      <c r="AP39" s="2">
        <v>2</v>
      </c>
      <c r="AQ39" s="2">
        <v>53</v>
      </c>
      <c r="AR39" s="2">
        <v>331</v>
      </c>
      <c r="AS39" s="2" t="s">
        <v>213</v>
      </c>
      <c r="AT39" s="7">
        <v>45531</v>
      </c>
      <c r="AU39" s="7">
        <v>69952</v>
      </c>
      <c r="AV39" s="7">
        <v>0.65088918115279049</v>
      </c>
      <c r="AW39" s="2">
        <v>2.58698032147089E-2</v>
      </c>
      <c r="AX39" s="2">
        <v>48</v>
      </c>
      <c r="AY39" s="2" t="s">
        <v>219</v>
      </c>
    </row>
    <row r="40" spans="1:51" x14ac:dyDescent="0.55000000000000004">
      <c r="A40" s="2" t="s">
        <v>8</v>
      </c>
      <c r="B40" s="2" t="s">
        <v>259</v>
      </c>
      <c r="C40" s="2" t="s">
        <v>1</v>
      </c>
      <c r="D40" s="2" t="s">
        <v>2</v>
      </c>
      <c r="E40" s="2" t="s">
        <v>3</v>
      </c>
      <c r="F40" s="2" t="s">
        <v>376</v>
      </c>
      <c r="G40" s="6" t="s">
        <v>434</v>
      </c>
      <c r="H40" s="2" t="s">
        <v>318</v>
      </c>
      <c r="I40" t="s">
        <v>492</v>
      </c>
      <c r="J40" t="s">
        <v>580</v>
      </c>
      <c r="K40" t="s">
        <v>581</v>
      </c>
      <c r="L40" s="2" t="s">
        <v>4</v>
      </c>
      <c r="M40" s="2" t="s">
        <v>5</v>
      </c>
      <c r="N40" s="2" t="s">
        <v>111</v>
      </c>
      <c r="O40" s="2" t="s">
        <v>169</v>
      </c>
      <c r="P40" s="2">
        <v>32.56</v>
      </c>
      <c r="Q40" s="2">
        <v>68.41</v>
      </c>
      <c r="R40" s="2">
        <v>0.95</v>
      </c>
      <c r="S40" s="3">
        <v>97.790115</v>
      </c>
      <c r="T40" s="2">
        <v>1.71</v>
      </c>
      <c r="U40" s="2">
        <v>247</v>
      </c>
      <c r="V40" s="2">
        <v>57</v>
      </c>
      <c r="W40" s="2">
        <f t="shared" si="1"/>
        <v>304</v>
      </c>
      <c r="X40" s="2">
        <v>3355</v>
      </c>
      <c r="Y40" s="2">
        <v>17</v>
      </c>
      <c r="Z40" s="2">
        <v>1</v>
      </c>
      <c r="AA40" s="2">
        <f t="shared" si="3"/>
        <v>3981</v>
      </c>
      <c r="AB40" s="2">
        <f t="shared" si="2"/>
        <v>1.327</v>
      </c>
      <c r="AC40" s="2">
        <v>0.04</v>
      </c>
      <c r="AD40" s="2">
        <v>25.77</v>
      </c>
      <c r="AE40" s="2">
        <v>0.04</v>
      </c>
      <c r="AF40" s="2">
        <v>0.81</v>
      </c>
      <c r="AG40" s="2">
        <v>0</v>
      </c>
      <c r="AH40" s="2">
        <v>0</v>
      </c>
      <c r="AI40" s="2">
        <v>73.34</v>
      </c>
      <c r="AJ40" s="2">
        <v>0</v>
      </c>
      <c r="AK40" s="2">
        <v>40</v>
      </c>
      <c r="AL40" s="2">
        <v>3</v>
      </c>
      <c r="AM40" s="2">
        <v>2</v>
      </c>
      <c r="AN40" s="2">
        <v>70</v>
      </c>
      <c r="AO40" s="2">
        <v>55</v>
      </c>
      <c r="AP40" s="2">
        <v>0</v>
      </c>
      <c r="AQ40" s="2">
        <v>29</v>
      </c>
      <c r="AR40" s="2">
        <v>199</v>
      </c>
      <c r="AS40" s="2" t="s">
        <v>213</v>
      </c>
      <c r="AT40" s="7">
        <v>16686</v>
      </c>
      <c r="AU40" s="7">
        <v>51431</v>
      </c>
      <c r="AV40" s="7">
        <v>0.32443467947346932</v>
      </c>
      <c r="AW40" s="2">
        <v>6.2690974563329394E-2</v>
      </c>
      <c r="AX40" s="2">
        <v>34</v>
      </c>
      <c r="AY40" s="2" t="s">
        <v>219</v>
      </c>
    </row>
    <row r="41" spans="1:51" x14ac:dyDescent="0.55000000000000004">
      <c r="A41" s="2" t="s">
        <v>9</v>
      </c>
      <c r="B41" s="2" t="s">
        <v>260</v>
      </c>
      <c r="C41" s="2" t="s">
        <v>1</v>
      </c>
      <c r="D41" s="2" t="s">
        <v>2</v>
      </c>
      <c r="E41" s="2" t="s">
        <v>3</v>
      </c>
      <c r="F41" s="2" t="s">
        <v>377</v>
      </c>
      <c r="G41" s="6" t="s">
        <v>435</v>
      </c>
      <c r="H41" s="2" t="s">
        <v>319</v>
      </c>
      <c r="I41" t="s">
        <v>493</v>
      </c>
      <c r="J41" t="s">
        <v>582</v>
      </c>
      <c r="K41" t="s">
        <v>583</v>
      </c>
      <c r="L41" s="2" t="s">
        <v>4</v>
      </c>
      <c r="M41" s="2" t="s">
        <v>5</v>
      </c>
      <c r="N41" s="4" t="s">
        <v>112</v>
      </c>
      <c r="O41" s="2" t="s">
        <v>170</v>
      </c>
      <c r="P41" s="2">
        <v>36.229999999999997</v>
      </c>
      <c r="Q41" s="2">
        <v>69.89</v>
      </c>
      <c r="R41" s="2">
        <v>0.78</v>
      </c>
      <c r="S41" s="3">
        <v>81.595146</v>
      </c>
      <c r="T41" s="2">
        <v>1.97</v>
      </c>
      <c r="U41" s="2">
        <v>140</v>
      </c>
      <c r="V41" s="2">
        <v>34</v>
      </c>
      <c r="W41" s="2">
        <f t="shared" si="1"/>
        <v>174</v>
      </c>
      <c r="X41" s="2">
        <v>3200</v>
      </c>
      <c r="Y41" s="2">
        <v>11</v>
      </c>
      <c r="Z41" s="2">
        <v>1</v>
      </c>
      <c r="AA41" s="2">
        <f t="shared" si="3"/>
        <v>3560</v>
      </c>
      <c r="AB41" s="2">
        <f t="shared" si="2"/>
        <v>1.1866666666666668</v>
      </c>
      <c r="AC41" s="2">
        <v>0.01</v>
      </c>
      <c r="AD41" s="2">
        <v>6.62</v>
      </c>
      <c r="AE41" s="2">
        <v>0</v>
      </c>
      <c r="AF41" s="2">
        <v>2.46999999999999</v>
      </c>
      <c r="AG41" s="2">
        <v>0</v>
      </c>
      <c r="AH41" s="2">
        <v>0</v>
      </c>
      <c r="AI41" s="2">
        <v>90.89</v>
      </c>
      <c r="AJ41" s="2">
        <v>0</v>
      </c>
      <c r="AK41" s="2">
        <v>7</v>
      </c>
      <c r="AL41" s="2">
        <v>0</v>
      </c>
      <c r="AM41" s="2">
        <v>1</v>
      </c>
      <c r="AN41" s="2">
        <v>40</v>
      </c>
      <c r="AO41" s="2">
        <v>11</v>
      </c>
      <c r="AP41" s="2">
        <v>0</v>
      </c>
      <c r="AQ41" s="2">
        <v>5</v>
      </c>
      <c r="AR41" s="2">
        <v>64</v>
      </c>
      <c r="AS41" s="2" t="s">
        <v>213</v>
      </c>
      <c r="AT41" s="7">
        <v>29709</v>
      </c>
      <c r="AU41" s="7">
        <v>93325</v>
      </c>
      <c r="AV41" s="7">
        <v>0.3183391374229842</v>
      </c>
      <c r="AW41" s="4">
        <v>4.8408529982782802E-4</v>
      </c>
      <c r="AX41" s="2">
        <v>9</v>
      </c>
      <c r="AY41" s="2" t="s">
        <v>219</v>
      </c>
    </row>
    <row r="42" spans="1:51" x14ac:dyDescent="0.55000000000000004">
      <c r="A42" s="2" t="s">
        <v>10</v>
      </c>
      <c r="B42" s="2" t="s">
        <v>261</v>
      </c>
      <c r="C42" s="2" t="s">
        <v>1</v>
      </c>
      <c r="D42" s="2" t="s">
        <v>2</v>
      </c>
      <c r="E42" s="2" t="s">
        <v>3</v>
      </c>
      <c r="F42" s="2" t="s">
        <v>378</v>
      </c>
      <c r="G42" s="6" t="s">
        <v>436</v>
      </c>
      <c r="H42" s="2" t="s">
        <v>320</v>
      </c>
      <c r="I42" t="s">
        <v>494</v>
      </c>
      <c r="J42" t="s">
        <v>584</v>
      </c>
      <c r="K42" t="s">
        <v>585</v>
      </c>
      <c r="L42" s="2" t="s">
        <v>4</v>
      </c>
      <c r="M42" s="2" t="s">
        <v>5</v>
      </c>
      <c r="N42" s="2" t="s">
        <v>113</v>
      </c>
      <c r="O42" s="2" t="s">
        <v>171</v>
      </c>
      <c r="P42" s="2">
        <v>37.46</v>
      </c>
      <c r="Q42" s="2">
        <v>68.75</v>
      </c>
      <c r="R42" s="2">
        <v>0.82</v>
      </c>
      <c r="S42" s="3">
        <v>86.114649999999997</v>
      </c>
      <c r="T42" s="2">
        <v>3.84</v>
      </c>
      <c r="U42" s="2">
        <v>225</v>
      </c>
      <c r="V42" s="2">
        <v>69</v>
      </c>
      <c r="W42" s="2">
        <f t="shared" si="1"/>
        <v>294</v>
      </c>
      <c r="X42" s="2">
        <v>4269</v>
      </c>
      <c r="Y42" s="2">
        <v>17</v>
      </c>
      <c r="Z42" s="2">
        <v>0</v>
      </c>
      <c r="AA42" s="2">
        <f t="shared" si="3"/>
        <v>4874</v>
      </c>
      <c r="AB42" s="2">
        <f t="shared" si="2"/>
        <v>1.6246666666666667</v>
      </c>
      <c r="AC42" s="2">
        <v>0.41</v>
      </c>
      <c r="AD42" s="2">
        <v>0.01</v>
      </c>
      <c r="AE42" s="2">
        <v>2.46</v>
      </c>
      <c r="AF42" s="2">
        <v>87.14</v>
      </c>
      <c r="AG42" s="2">
        <v>7.78</v>
      </c>
      <c r="AH42" s="2">
        <v>0.94</v>
      </c>
      <c r="AI42" s="2">
        <v>1.25</v>
      </c>
      <c r="AJ42" s="2">
        <v>3</v>
      </c>
      <c r="AK42" s="2">
        <v>18</v>
      </c>
      <c r="AL42" s="2">
        <v>6</v>
      </c>
      <c r="AM42" s="2">
        <v>21</v>
      </c>
      <c r="AN42" s="2">
        <v>40</v>
      </c>
      <c r="AO42" s="2">
        <v>14</v>
      </c>
      <c r="AP42" s="2">
        <v>1</v>
      </c>
      <c r="AQ42" s="2">
        <v>21</v>
      </c>
      <c r="AR42" s="2">
        <v>124</v>
      </c>
      <c r="AS42" s="2" t="s">
        <v>213</v>
      </c>
      <c r="AT42" s="7">
        <v>26340</v>
      </c>
      <c r="AU42" s="7">
        <v>71692</v>
      </c>
      <c r="AV42" s="7">
        <v>0.36740501032193273</v>
      </c>
      <c r="AW42" s="2">
        <v>1.3585481719343899E-3</v>
      </c>
      <c r="AX42" s="2">
        <v>19</v>
      </c>
      <c r="AY42" s="2" t="s">
        <v>219</v>
      </c>
    </row>
    <row r="43" spans="1:51" x14ac:dyDescent="0.55000000000000004">
      <c r="A43" s="2" t="s">
        <v>11</v>
      </c>
      <c r="B43" s="2" t="s">
        <v>262</v>
      </c>
      <c r="C43" s="2" t="s">
        <v>1</v>
      </c>
      <c r="D43" s="2" t="s">
        <v>2</v>
      </c>
      <c r="E43" s="2" t="s">
        <v>3</v>
      </c>
      <c r="F43" s="2" t="s">
        <v>379</v>
      </c>
      <c r="G43" s="6" t="s">
        <v>437</v>
      </c>
      <c r="H43" s="2" t="s">
        <v>321</v>
      </c>
      <c r="I43" t="s">
        <v>495</v>
      </c>
      <c r="J43" t="s">
        <v>586</v>
      </c>
      <c r="K43" t="s">
        <v>587</v>
      </c>
      <c r="L43" s="2" t="s">
        <v>4</v>
      </c>
      <c r="M43" s="2" t="s">
        <v>5</v>
      </c>
      <c r="N43" s="2" t="s">
        <v>114</v>
      </c>
      <c r="O43" s="2" t="s">
        <v>172</v>
      </c>
      <c r="P43" s="2">
        <v>33.700000000000003</v>
      </c>
      <c r="Q43" s="2">
        <v>67.709999999999994</v>
      </c>
      <c r="R43" s="2">
        <v>0.93</v>
      </c>
      <c r="S43" s="3">
        <v>95.081990000000005</v>
      </c>
      <c r="T43" s="2">
        <v>1.87</v>
      </c>
      <c r="U43" s="2">
        <v>203</v>
      </c>
      <c r="V43" s="2">
        <v>64</v>
      </c>
      <c r="W43" s="2">
        <f t="shared" si="1"/>
        <v>267</v>
      </c>
      <c r="X43" s="2">
        <v>3882</v>
      </c>
      <c r="Y43" s="2">
        <v>25</v>
      </c>
      <c r="Z43" s="2">
        <v>0</v>
      </c>
      <c r="AA43" s="2">
        <f t="shared" si="3"/>
        <v>4441</v>
      </c>
      <c r="AB43" s="2">
        <f t="shared" si="2"/>
        <v>1.4803333333333333</v>
      </c>
      <c r="AC43" s="2">
        <v>0.19</v>
      </c>
      <c r="AD43" s="2">
        <v>22.57</v>
      </c>
      <c r="AE43" s="2">
        <v>0.03</v>
      </c>
      <c r="AF43" s="2">
        <v>7.16</v>
      </c>
      <c r="AG43" s="2">
        <v>0.02</v>
      </c>
      <c r="AH43" s="2">
        <v>0</v>
      </c>
      <c r="AI43" s="2">
        <v>70.02</v>
      </c>
      <c r="AJ43" s="2">
        <v>0</v>
      </c>
      <c r="AK43" s="2">
        <v>46</v>
      </c>
      <c r="AL43" s="2">
        <v>3</v>
      </c>
      <c r="AM43" s="2">
        <v>4</v>
      </c>
      <c r="AN43" s="2">
        <v>81</v>
      </c>
      <c r="AO43" s="2">
        <v>76</v>
      </c>
      <c r="AP43" s="2">
        <v>0</v>
      </c>
      <c r="AQ43" s="2">
        <v>70</v>
      </c>
      <c r="AR43" s="2">
        <v>280</v>
      </c>
      <c r="AS43" s="2" t="s">
        <v>213</v>
      </c>
      <c r="AT43" s="7">
        <v>40774</v>
      </c>
      <c r="AU43" s="7">
        <v>53221</v>
      </c>
      <c r="AV43" s="7">
        <v>0.76612615321019895</v>
      </c>
      <c r="AW43" s="2">
        <v>0.231084345711113</v>
      </c>
      <c r="AX43" s="2">
        <v>31</v>
      </c>
      <c r="AY43" s="2" t="s">
        <v>219</v>
      </c>
    </row>
    <row r="44" spans="1:51" x14ac:dyDescent="0.55000000000000004">
      <c r="A44" s="2" t="s">
        <v>12</v>
      </c>
      <c r="B44" s="2" t="s">
        <v>263</v>
      </c>
      <c r="C44" s="2" t="s">
        <v>1</v>
      </c>
      <c r="D44" s="2" t="s">
        <v>2</v>
      </c>
      <c r="E44" s="2" t="s">
        <v>3</v>
      </c>
      <c r="F44" s="2" t="s">
        <v>380</v>
      </c>
      <c r="G44" s="6" t="s">
        <v>438</v>
      </c>
      <c r="H44" s="2" t="s">
        <v>322</v>
      </c>
      <c r="I44" t="s">
        <v>496</v>
      </c>
      <c r="J44" t="s">
        <v>588</v>
      </c>
      <c r="K44" t="s">
        <v>589</v>
      </c>
      <c r="L44" s="2" t="s">
        <v>4</v>
      </c>
      <c r="M44" s="2" t="s">
        <v>5</v>
      </c>
      <c r="N44" s="2" t="s">
        <v>115</v>
      </c>
      <c r="O44" s="2" t="s">
        <v>173</v>
      </c>
      <c r="P44" s="2">
        <v>34.89</v>
      </c>
      <c r="Q44" s="2">
        <v>65.989999999999995</v>
      </c>
      <c r="R44" s="2">
        <v>0.71</v>
      </c>
      <c r="S44" s="3">
        <v>90.838740000000001</v>
      </c>
      <c r="T44" s="2">
        <v>1.73</v>
      </c>
      <c r="U44" s="2">
        <v>200</v>
      </c>
      <c r="V44" s="2">
        <v>67</v>
      </c>
      <c r="W44" s="2">
        <f t="shared" si="1"/>
        <v>267</v>
      </c>
      <c r="X44" s="2">
        <v>3789</v>
      </c>
      <c r="Y44" s="2">
        <v>25</v>
      </c>
      <c r="Z44" s="2">
        <v>0</v>
      </c>
      <c r="AA44" s="2">
        <f t="shared" si="3"/>
        <v>4348</v>
      </c>
      <c r="AB44" s="2">
        <f t="shared" si="2"/>
        <v>1.4493333333333334</v>
      </c>
      <c r="AC44" s="2">
        <v>0.36</v>
      </c>
      <c r="AD44" s="2">
        <v>27.49</v>
      </c>
      <c r="AE44" s="2">
        <v>1.72</v>
      </c>
      <c r="AF44" s="2">
        <v>4.7699999999999996</v>
      </c>
      <c r="AG44" s="2">
        <v>0</v>
      </c>
      <c r="AH44" s="2">
        <v>0</v>
      </c>
      <c r="AI44" s="2">
        <v>65.66</v>
      </c>
      <c r="AJ44" s="2">
        <v>0</v>
      </c>
      <c r="AK44" s="2">
        <v>54</v>
      </c>
      <c r="AL44" s="2">
        <v>3</v>
      </c>
      <c r="AM44" s="2">
        <v>2</v>
      </c>
      <c r="AN44" s="2">
        <v>88</v>
      </c>
      <c r="AO44" s="2">
        <v>52</v>
      </c>
      <c r="AP44" s="2">
        <v>0</v>
      </c>
      <c r="AQ44" s="2">
        <v>30</v>
      </c>
      <c r="AR44" s="2">
        <v>229</v>
      </c>
      <c r="AS44" s="2" t="s">
        <v>213</v>
      </c>
      <c r="AT44" s="7">
        <v>38595</v>
      </c>
      <c r="AU44" s="7">
        <v>70442</v>
      </c>
      <c r="AV44" s="7">
        <v>0.54789756111410803</v>
      </c>
      <c r="AW44" s="2">
        <v>0.18247230301098799</v>
      </c>
      <c r="AX44" s="2">
        <v>32</v>
      </c>
      <c r="AY44" s="2" t="s">
        <v>219</v>
      </c>
    </row>
    <row r="45" spans="1:51" x14ac:dyDescent="0.55000000000000004">
      <c r="A45" s="2" t="s">
        <v>13</v>
      </c>
      <c r="B45" s="2" t="s">
        <v>264</v>
      </c>
      <c r="C45" s="2" t="s">
        <v>1</v>
      </c>
      <c r="D45" s="2" t="s">
        <v>2</v>
      </c>
      <c r="E45" s="2" t="s">
        <v>3</v>
      </c>
      <c r="F45" s="2" t="s">
        <v>381</v>
      </c>
      <c r="G45" s="6" t="s">
        <v>439</v>
      </c>
      <c r="H45" s="2" t="s">
        <v>323</v>
      </c>
      <c r="I45" t="s">
        <v>497</v>
      </c>
      <c r="J45" t="s">
        <v>590</v>
      </c>
      <c r="K45" t="s">
        <v>591</v>
      </c>
      <c r="L45" s="2" t="s">
        <v>4</v>
      </c>
      <c r="M45" s="2" t="s">
        <v>5</v>
      </c>
      <c r="N45" s="2" t="s">
        <v>116</v>
      </c>
      <c r="O45" s="2" t="s">
        <v>174</v>
      </c>
      <c r="P45" s="2">
        <v>37.130000000000003</v>
      </c>
      <c r="Q45" s="2">
        <v>68.09</v>
      </c>
      <c r="R45" s="2">
        <v>0.44</v>
      </c>
      <c r="S45" s="3">
        <v>42.446525999999999</v>
      </c>
      <c r="T45" s="2">
        <v>3.73</v>
      </c>
      <c r="U45" s="2">
        <v>137</v>
      </c>
      <c r="V45" s="2">
        <v>58</v>
      </c>
      <c r="W45" s="2">
        <f t="shared" si="1"/>
        <v>195</v>
      </c>
      <c r="X45" s="2">
        <v>2440</v>
      </c>
      <c r="Y45" s="2">
        <v>9</v>
      </c>
      <c r="Z45" s="2">
        <v>1</v>
      </c>
      <c r="AA45" s="2">
        <f t="shared" si="3"/>
        <v>2840</v>
      </c>
      <c r="AB45" s="2">
        <f t="shared" si="2"/>
        <v>0.94666666666666666</v>
      </c>
      <c r="AC45" s="2">
        <v>0.05</v>
      </c>
      <c r="AD45" s="2">
        <v>0.01</v>
      </c>
      <c r="AE45" s="2">
        <v>10.9</v>
      </c>
      <c r="AF45" s="2">
        <v>80.419999999999902</v>
      </c>
      <c r="AG45" s="2">
        <v>8.61</v>
      </c>
      <c r="AH45" s="2">
        <v>0.01</v>
      </c>
      <c r="AI45" s="2">
        <v>0</v>
      </c>
      <c r="AJ45" s="2">
        <v>0</v>
      </c>
      <c r="AK45" s="2">
        <v>15</v>
      </c>
      <c r="AL45" s="2">
        <v>2</v>
      </c>
      <c r="AM45" s="2">
        <v>16</v>
      </c>
      <c r="AN45" s="2">
        <v>29</v>
      </c>
      <c r="AO45" s="2">
        <v>13</v>
      </c>
      <c r="AP45" s="2">
        <v>0</v>
      </c>
      <c r="AQ45" s="2">
        <v>16</v>
      </c>
      <c r="AR45" s="2">
        <v>91</v>
      </c>
      <c r="AS45" s="2" t="s">
        <v>213</v>
      </c>
      <c r="AT45" s="7">
        <v>41614</v>
      </c>
      <c r="AU45" s="7">
        <v>59405</v>
      </c>
      <c r="AV45" s="7">
        <v>0.70051342479589263</v>
      </c>
      <c r="AW45" s="2">
        <v>0.25443099669477298</v>
      </c>
      <c r="AX45" s="2">
        <v>27</v>
      </c>
      <c r="AY45" s="2" t="s">
        <v>219</v>
      </c>
    </row>
    <row r="46" spans="1:51" x14ac:dyDescent="0.55000000000000004">
      <c r="A46" s="2" t="s">
        <v>14</v>
      </c>
      <c r="B46" s="2" t="s">
        <v>265</v>
      </c>
      <c r="C46" s="2" t="s">
        <v>1</v>
      </c>
      <c r="D46" s="2" t="s">
        <v>2</v>
      </c>
      <c r="E46" s="2" t="s">
        <v>3</v>
      </c>
      <c r="F46" s="2" t="s">
        <v>382</v>
      </c>
      <c r="G46" s="6" t="s">
        <v>440</v>
      </c>
      <c r="H46" s="2" t="s">
        <v>324</v>
      </c>
      <c r="I46" t="s">
        <v>498</v>
      </c>
      <c r="J46" t="s">
        <v>592</v>
      </c>
      <c r="K46" t="s">
        <v>593</v>
      </c>
      <c r="L46" s="2" t="s">
        <v>4</v>
      </c>
      <c r="M46" s="2" t="s">
        <v>5</v>
      </c>
      <c r="N46" s="2" t="s">
        <v>117</v>
      </c>
      <c r="O46" s="2" t="s">
        <v>175</v>
      </c>
      <c r="P46" s="2">
        <v>35.54</v>
      </c>
      <c r="Q46" s="2">
        <v>70.709999999999994</v>
      </c>
      <c r="R46" s="2">
        <v>0.68</v>
      </c>
      <c r="S46" s="3">
        <v>78.497733999999994</v>
      </c>
      <c r="T46" s="2">
        <v>1.87</v>
      </c>
      <c r="U46" s="2">
        <v>277</v>
      </c>
      <c r="V46" s="2">
        <v>57</v>
      </c>
      <c r="W46" s="2">
        <f t="shared" si="1"/>
        <v>334</v>
      </c>
      <c r="X46" s="2">
        <v>4396</v>
      </c>
      <c r="Y46" s="2">
        <v>19</v>
      </c>
      <c r="Z46" s="2">
        <v>1</v>
      </c>
      <c r="AA46" s="2">
        <f t="shared" si="3"/>
        <v>5084</v>
      </c>
      <c r="AB46" s="2">
        <f t="shared" si="2"/>
        <v>1.6946666666666668</v>
      </c>
      <c r="AC46" s="2">
        <v>0.06</v>
      </c>
      <c r="AD46" s="2">
        <v>14.96</v>
      </c>
      <c r="AE46" s="2">
        <v>1.69</v>
      </c>
      <c r="AF46" s="2">
        <v>6.27</v>
      </c>
      <c r="AG46" s="2">
        <v>0</v>
      </c>
      <c r="AH46" s="2">
        <v>0</v>
      </c>
      <c r="AI46" s="2">
        <v>77.02</v>
      </c>
      <c r="AJ46" s="2">
        <v>0</v>
      </c>
      <c r="AK46" s="2">
        <v>34</v>
      </c>
      <c r="AL46" s="2">
        <v>12</v>
      </c>
      <c r="AM46" s="2">
        <v>0</v>
      </c>
      <c r="AN46" s="2">
        <v>55</v>
      </c>
      <c r="AO46" s="2">
        <v>81</v>
      </c>
      <c r="AP46" s="2">
        <v>0</v>
      </c>
      <c r="AQ46" s="2">
        <v>80</v>
      </c>
      <c r="AR46" s="2">
        <v>262</v>
      </c>
      <c r="AS46" s="2" t="s">
        <v>213</v>
      </c>
      <c r="AT46" s="7">
        <v>51547</v>
      </c>
      <c r="AU46" s="7">
        <v>75336</v>
      </c>
      <c r="AV46" s="7">
        <v>0.68422799192948924</v>
      </c>
      <c r="AW46" s="2">
        <v>3.1057288653129698E-2</v>
      </c>
      <c r="AX46" s="2">
        <v>23</v>
      </c>
      <c r="AY46" s="2" t="s">
        <v>219</v>
      </c>
    </row>
    <row r="47" spans="1:51" x14ac:dyDescent="0.55000000000000004">
      <c r="A47" s="2" t="s">
        <v>15</v>
      </c>
      <c r="B47" s="2" t="s">
        <v>266</v>
      </c>
      <c r="C47" s="2" t="s">
        <v>1</v>
      </c>
      <c r="D47" s="2" t="s">
        <v>2</v>
      </c>
      <c r="E47" s="2" t="s">
        <v>3</v>
      </c>
      <c r="F47" s="2" t="s">
        <v>383</v>
      </c>
      <c r="G47" s="6" t="s">
        <v>441</v>
      </c>
      <c r="H47" s="2" t="s">
        <v>325</v>
      </c>
      <c r="I47" t="s">
        <v>499</v>
      </c>
      <c r="J47" t="s">
        <v>594</v>
      </c>
      <c r="K47" t="s">
        <v>595</v>
      </c>
      <c r="L47" s="2" t="s">
        <v>4</v>
      </c>
      <c r="M47" s="2" t="s">
        <v>5</v>
      </c>
      <c r="N47" s="2" t="s">
        <v>118</v>
      </c>
      <c r="O47" s="2" t="s">
        <v>176</v>
      </c>
      <c r="P47" s="2">
        <v>34.9</v>
      </c>
      <c r="Q47" s="2">
        <v>66.78</v>
      </c>
      <c r="R47" s="2">
        <v>0.85</v>
      </c>
      <c r="S47" s="3">
        <v>91.165694999999999</v>
      </c>
      <c r="T47" s="2">
        <v>3.7</v>
      </c>
      <c r="U47" s="2">
        <v>254</v>
      </c>
      <c r="V47" s="2">
        <v>65</v>
      </c>
      <c r="W47" s="2">
        <f t="shared" si="1"/>
        <v>319</v>
      </c>
      <c r="X47" s="2">
        <v>4010</v>
      </c>
      <c r="Y47" s="2">
        <v>20</v>
      </c>
      <c r="Z47" s="2">
        <v>0</v>
      </c>
      <c r="AA47" s="2">
        <f t="shared" si="3"/>
        <v>4668</v>
      </c>
      <c r="AB47" s="2">
        <f t="shared" si="2"/>
        <v>1.556</v>
      </c>
      <c r="AC47" s="2">
        <v>0.27</v>
      </c>
      <c r="AD47" s="2">
        <v>0.01</v>
      </c>
      <c r="AE47" s="2">
        <v>13.57</v>
      </c>
      <c r="AF47" s="2">
        <v>79.489999999999995</v>
      </c>
      <c r="AG47" s="2">
        <v>6.4499999999999904</v>
      </c>
      <c r="AH47" s="2">
        <v>0.02</v>
      </c>
      <c r="AI47" s="2">
        <v>0.19</v>
      </c>
      <c r="AJ47" s="2">
        <v>2</v>
      </c>
      <c r="AK47" s="2">
        <v>68</v>
      </c>
      <c r="AL47" s="2">
        <v>14</v>
      </c>
      <c r="AM47" s="2">
        <v>62</v>
      </c>
      <c r="AN47" s="2">
        <v>111</v>
      </c>
      <c r="AO47" s="2">
        <v>71</v>
      </c>
      <c r="AP47" s="2">
        <v>0</v>
      </c>
      <c r="AQ47" s="2">
        <v>98</v>
      </c>
      <c r="AR47" s="2">
        <v>426</v>
      </c>
      <c r="AS47" s="2" t="s">
        <v>213</v>
      </c>
      <c r="AT47" s="7">
        <v>24177</v>
      </c>
      <c r="AU47" s="7">
        <v>42654</v>
      </c>
      <c r="AV47" s="7">
        <v>0.56681671121114086</v>
      </c>
      <c r="AW47" s="2">
        <v>8.8221230214236404E-2</v>
      </c>
      <c r="AX47" s="2">
        <v>31</v>
      </c>
      <c r="AY47" s="2" t="s">
        <v>219</v>
      </c>
    </row>
    <row r="48" spans="1:51" x14ac:dyDescent="0.55000000000000004">
      <c r="A48" s="2" t="s">
        <v>16</v>
      </c>
      <c r="B48" s="2" t="s">
        <v>267</v>
      </c>
      <c r="C48" s="2" t="s">
        <v>1</v>
      </c>
      <c r="D48" s="2" t="s">
        <v>2</v>
      </c>
      <c r="E48" s="2" t="s">
        <v>3</v>
      </c>
      <c r="F48" s="2" t="s">
        <v>384</v>
      </c>
      <c r="G48" s="6" t="s">
        <v>442</v>
      </c>
      <c r="H48" s="2" t="s">
        <v>326</v>
      </c>
      <c r="I48" t="s">
        <v>500</v>
      </c>
      <c r="J48" t="s">
        <v>596</v>
      </c>
      <c r="K48" t="s">
        <v>597</v>
      </c>
      <c r="L48" s="2" t="s">
        <v>4</v>
      </c>
      <c r="M48" s="2" t="s">
        <v>5</v>
      </c>
      <c r="N48" s="2" t="s">
        <v>119</v>
      </c>
      <c r="O48" s="2" t="s">
        <v>177</v>
      </c>
      <c r="P48" s="2">
        <v>34.19</v>
      </c>
      <c r="Q48" s="2">
        <v>67.44</v>
      </c>
      <c r="R48" s="2">
        <v>0.68</v>
      </c>
      <c r="S48" s="3">
        <v>73.024780000000007</v>
      </c>
      <c r="T48" s="2">
        <v>1.93</v>
      </c>
      <c r="U48" s="2">
        <v>238</v>
      </c>
      <c r="V48" s="2">
        <v>57</v>
      </c>
      <c r="W48" s="2">
        <f t="shared" si="1"/>
        <v>295</v>
      </c>
      <c r="X48" s="2">
        <v>3319</v>
      </c>
      <c r="Y48" s="2">
        <v>22</v>
      </c>
      <c r="Z48" s="2">
        <v>0</v>
      </c>
      <c r="AA48" s="2">
        <f t="shared" si="3"/>
        <v>3931</v>
      </c>
      <c r="AB48" s="2">
        <f t="shared" si="2"/>
        <v>1.3103333333333333</v>
      </c>
      <c r="AC48" s="2">
        <v>0</v>
      </c>
      <c r="AD48" s="2">
        <v>6.3</v>
      </c>
      <c r="AE48" s="2">
        <v>0</v>
      </c>
      <c r="AF48" s="2">
        <v>4.01</v>
      </c>
      <c r="AG48" s="2">
        <v>0</v>
      </c>
      <c r="AH48" s="2">
        <v>0</v>
      </c>
      <c r="AI48" s="2">
        <v>89.69</v>
      </c>
      <c r="AJ48" s="2">
        <v>0</v>
      </c>
      <c r="AK48" s="2">
        <v>23</v>
      </c>
      <c r="AL48" s="2">
        <v>9</v>
      </c>
      <c r="AM48" s="2">
        <v>0</v>
      </c>
      <c r="AN48" s="2">
        <v>36</v>
      </c>
      <c r="AO48" s="2">
        <v>53</v>
      </c>
      <c r="AP48" s="2">
        <v>0</v>
      </c>
      <c r="AQ48" s="2">
        <v>11</v>
      </c>
      <c r="AR48" s="2">
        <v>132</v>
      </c>
      <c r="AS48" s="2" t="s">
        <v>213</v>
      </c>
      <c r="AT48" s="7">
        <v>36822</v>
      </c>
      <c r="AU48" s="7">
        <v>59720</v>
      </c>
      <c r="AV48" s="7">
        <v>0.61657736101808436</v>
      </c>
      <c r="AW48" s="2">
        <v>2.5558999251386501E-2</v>
      </c>
      <c r="AX48" s="2">
        <v>9</v>
      </c>
      <c r="AY48" s="2" t="s">
        <v>219</v>
      </c>
    </row>
    <row r="49" spans="1:51" x14ac:dyDescent="0.55000000000000004">
      <c r="A49" s="2" t="s">
        <v>38</v>
      </c>
      <c r="B49" s="2" t="s">
        <v>268</v>
      </c>
      <c r="C49" s="2" t="s">
        <v>1</v>
      </c>
      <c r="D49" s="2" t="s">
        <v>2</v>
      </c>
      <c r="E49" s="2" t="s">
        <v>3</v>
      </c>
      <c r="F49" s="2" t="s">
        <v>385</v>
      </c>
      <c r="G49" s="6" t="s">
        <v>443</v>
      </c>
      <c r="H49" s="2" t="s">
        <v>327</v>
      </c>
      <c r="I49" t="s">
        <v>501</v>
      </c>
      <c r="J49" t="s">
        <v>527</v>
      </c>
      <c r="K49" t="s">
        <v>527</v>
      </c>
      <c r="L49" s="2" t="s">
        <v>4</v>
      </c>
      <c r="M49" s="2" t="s">
        <v>5</v>
      </c>
      <c r="N49" s="2" t="s">
        <v>120</v>
      </c>
      <c r="O49" s="2" t="s">
        <v>178</v>
      </c>
      <c r="P49" s="2">
        <v>32.729999999999997</v>
      </c>
      <c r="Q49" s="2">
        <v>79.66</v>
      </c>
      <c r="R49" s="2">
        <v>0.62</v>
      </c>
      <c r="S49" s="3">
        <v>64.686539999999994</v>
      </c>
      <c r="T49" s="2">
        <v>1.82</v>
      </c>
      <c r="U49" s="2">
        <v>210</v>
      </c>
      <c r="V49" s="2">
        <v>81</v>
      </c>
      <c r="W49" s="2">
        <f t="shared" si="1"/>
        <v>291</v>
      </c>
      <c r="X49" s="2">
        <v>3796</v>
      </c>
      <c r="Y49" s="2">
        <v>11</v>
      </c>
      <c r="Z49" s="2">
        <v>0</v>
      </c>
      <c r="AA49" s="2">
        <f t="shared" si="3"/>
        <v>4389</v>
      </c>
      <c r="AB49" s="2">
        <f t="shared" si="2"/>
        <v>1.4630000000000001</v>
      </c>
      <c r="AC49" s="2">
        <v>0.05</v>
      </c>
      <c r="AD49" s="2">
        <v>24.98</v>
      </c>
      <c r="AE49" s="2">
        <v>1.79</v>
      </c>
      <c r="AF49" s="2">
        <v>10.09</v>
      </c>
      <c r="AG49" s="2">
        <v>0.12</v>
      </c>
      <c r="AH49" s="2">
        <v>0</v>
      </c>
      <c r="AI49" s="2">
        <v>62.96</v>
      </c>
      <c r="AJ49" s="2">
        <v>0</v>
      </c>
      <c r="AK49" s="2">
        <v>26</v>
      </c>
      <c r="AL49" s="2">
        <v>2</v>
      </c>
      <c r="AM49" s="2">
        <v>3</v>
      </c>
      <c r="AN49" s="2">
        <v>41</v>
      </c>
      <c r="AO49" s="2">
        <v>24</v>
      </c>
      <c r="AP49" s="2">
        <v>0</v>
      </c>
      <c r="AQ49" s="2">
        <v>30</v>
      </c>
      <c r="AR49" s="2">
        <v>126</v>
      </c>
      <c r="AS49" s="2" t="s">
        <v>213</v>
      </c>
      <c r="AT49" s="7">
        <v>49693</v>
      </c>
      <c r="AU49" s="7">
        <v>89759</v>
      </c>
      <c r="AV49" s="7">
        <v>0.55362693434641652</v>
      </c>
      <c r="AW49" s="2">
        <v>0.23865126504433401</v>
      </c>
      <c r="AX49" s="2">
        <v>38</v>
      </c>
      <c r="AY49" s="2" t="s">
        <v>219</v>
      </c>
    </row>
    <row r="50" spans="1:51" x14ac:dyDescent="0.55000000000000004">
      <c r="A50" s="2" t="s">
        <v>39</v>
      </c>
      <c r="B50" s="4" t="s">
        <v>269</v>
      </c>
      <c r="C50" s="2" t="s">
        <v>1</v>
      </c>
      <c r="D50" s="2" t="s">
        <v>2</v>
      </c>
      <c r="E50" s="2" t="s">
        <v>3</v>
      </c>
      <c r="F50" s="2" t="s">
        <v>386</v>
      </c>
      <c r="G50" s="6" t="s">
        <v>444</v>
      </c>
      <c r="H50" s="2" t="s">
        <v>328</v>
      </c>
      <c r="I50" t="s">
        <v>502</v>
      </c>
      <c r="J50" t="s">
        <v>527</v>
      </c>
      <c r="K50" t="s">
        <v>527</v>
      </c>
      <c r="L50" s="2" t="s">
        <v>4</v>
      </c>
      <c r="M50" s="2" t="s">
        <v>5</v>
      </c>
      <c r="N50" s="2" t="s">
        <v>121</v>
      </c>
      <c r="O50" s="2" t="s">
        <v>179</v>
      </c>
      <c r="P50" s="2">
        <v>37.17</v>
      </c>
      <c r="Q50" s="2">
        <v>71.61</v>
      </c>
      <c r="R50" s="2">
        <v>1</v>
      </c>
      <c r="S50" s="3">
        <v>69.370909999999995</v>
      </c>
      <c r="T50" s="2">
        <v>1.96</v>
      </c>
      <c r="U50" s="2">
        <v>31</v>
      </c>
      <c r="V50" s="2">
        <v>24</v>
      </c>
      <c r="W50" s="2">
        <f t="shared" si="1"/>
        <v>55</v>
      </c>
      <c r="X50" s="2">
        <v>594</v>
      </c>
      <c r="Y50" s="2">
        <v>3</v>
      </c>
      <c r="Z50" s="2">
        <v>0</v>
      </c>
      <c r="AA50" s="2">
        <f t="shared" si="3"/>
        <v>707</v>
      </c>
      <c r="AB50" s="2">
        <f t="shared" si="2"/>
        <v>0.23566666666666666</v>
      </c>
      <c r="AC50" s="2">
        <v>0.12</v>
      </c>
      <c r="AD50" s="2">
        <v>1.01</v>
      </c>
      <c r="AE50" s="2">
        <v>0</v>
      </c>
      <c r="AF50" s="2">
        <v>0.01</v>
      </c>
      <c r="AG50" s="2">
        <v>0</v>
      </c>
      <c r="AH50" s="2">
        <v>0</v>
      </c>
      <c r="AI50" s="2">
        <v>98.85</v>
      </c>
      <c r="AJ50" s="2">
        <v>0</v>
      </c>
      <c r="AK50" s="2">
        <v>0</v>
      </c>
      <c r="AL50" s="2">
        <v>0</v>
      </c>
      <c r="AM50" s="2">
        <v>0</v>
      </c>
      <c r="AN50" s="2">
        <v>8</v>
      </c>
      <c r="AO50" s="2">
        <v>2</v>
      </c>
      <c r="AP50" s="2">
        <v>0</v>
      </c>
      <c r="AQ50" s="2">
        <v>1</v>
      </c>
      <c r="AR50" s="2">
        <v>11</v>
      </c>
      <c r="AS50" s="2" t="s">
        <v>213</v>
      </c>
      <c r="AT50" s="7">
        <v>82137</v>
      </c>
      <c r="AU50" s="7">
        <v>61340</v>
      </c>
      <c r="AV50" s="7">
        <v>1.3390446690577111</v>
      </c>
      <c r="AW50" s="4">
        <v>4.28890058771612E-4</v>
      </c>
      <c r="AX50" s="2">
        <v>0</v>
      </c>
      <c r="AY50" s="2" t="s">
        <v>219</v>
      </c>
    </row>
    <row r="51" spans="1:51" x14ac:dyDescent="0.55000000000000004">
      <c r="A51" s="2" t="s">
        <v>40</v>
      </c>
      <c r="B51" s="2" t="s">
        <v>270</v>
      </c>
      <c r="C51" s="2" t="s">
        <v>1</v>
      </c>
      <c r="D51" s="2" t="s">
        <v>2</v>
      </c>
      <c r="E51" s="2" t="s">
        <v>3</v>
      </c>
      <c r="F51" s="2" t="s">
        <v>387</v>
      </c>
      <c r="G51" s="6" t="s">
        <v>445</v>
      </c>
      <c r="H51" s="2" t="s">
        <v>329</v>
      </c>
      <c r="I51" t="s">
        <v>503</v>
      </c>
      <c r="J51" t="s">
        <v>527</v>
      </c>
      <c r="K51" t="s">
        <v>527</v>
      </c>
      <c r="L51" s="2" t="s">
        <v>4</v>
      </c>
      <c r="M51" s="2" t="s">
        <v>5</v>
      </c>
      <c r="N51" s="2" t="s">
        <v>122</v>
      </c>
      <c r="O51" s="2" t="s">
        <v>180</v>
      </c>
      <c r="P51" s="2">
        <v>31.95</v>
      </c>
      <c r="Q51" s="2">
        <v>69.59</v>
      </c>
      <c r="R51" s="2">
        <v>0.48</v>
      </c>
      <c r="S51" s="3">
        <v>78.880529999999993</v>
      </c>
      <c r="T51" s="2">
        <v>1.59</v>
      </c>
      <c r="U51" s="2">
        <v>163</v>
      </c>
      <c r="V51" s="2">
        <v>56</v>
      </c>
      <c r="W51" s="2">
        <f t="shared" si="1"/>
        <v>219</v>
      </c>
      <c r="X51" s="2">
        <v>2905</v>
      </c>
      <c r="Y51" s="2">
        <v>23</v>
      </c>
      <c r="Z51" s="2">
        <v>0</v>
      </c>
      <c r="AA51" s="2">
        <f t="shared" si="3"/>
        <v>3366</v>
      </c>
      <c r="AB51" s="2">
        <f t="shared" si="2"/>
        <v>1.1220000000000001</v>
      </c>
      <c r="AC51" s="2">
        <v>1.67</v>
      </c>
      <c r="AD51" s="2">
        <v>43.29</v>
      </c>
      <c r="AE51" s="2">
        <v>0.08</v>
      </c>
      <c r="AF51" s="2">
        <v>1.87</v>
      </c>
      <c r="AG51" s="2">
        <v>0</v>
      </c>
      <c r="AH51" s="2">
        <v>0</v>
      </c>
      <c r="AI51" s="2">
        <v>53.09</v>
      </c>
      <c r="AJ51" s="2">
        <v>0</v>
      </c>
      <c r="AK51" s="2">
        <v>47</v>
      </c>
      <c r="AL51" s="2">
        <v>1</v>
      </c>
      <c r="AM51" s="2">
        <v>0</v>
      </c>
      <c r="AN51" s="2">
        <v>61</v>
      </c>
      <c r="AO51" s="2">
        <v>62</v>
      </c>
      <c r="AP51" s="2">
        <v>0</v>
      </c>
      <c r="AQ51" s="2">
        <v>45</v>
      </c>
      <c r="AR51" s="2">
        <v>216</v>
      </c>
      <c r="AS51" s="2" t="s">
        <v>213</v>
      </c>
      <c r="AT51" s="7">
        <v>61955</v>
      </c>
      <c r="AU51" s="7">
        <v>72503</v>
      </c>
      <c r="AV51" s="7">
        <v>0.85451636484007554</v>
      </c>
      <c r="AW51" s="2">
        <v>0.59669497421328999</v>
      </c>
      <c r="AX51" s="2">
        <v>47</v>
      </c>
      <c r="AY51" s="2" t="s">
        <v>219</v>
      </c>
    </row>
    <row r="52" spans="1:51" x14ac:dyDescent="0.55000000000000004">
      <c r="A52" s="2" t="s">
        <v>41</v>
      </c>
      <c r="B52" s="2" t="s">
        <v>271</v>
      </c>
      <c r="C52" s="2" t="s">
        <v>1</v>
      </c>
      <c r="D52" s="2" t="s">
        <v>2</v>
      </c>
      <c r="E52" s="2" t="s">
        <v>3</v>
      </c>
      <c r="F52" s="2" t="s">
        <v>388</v>
      </c>
      <c r="G52" s="6" t="s">
        <v>446</v>
      </c>
      <c r="H52" s="2" t="s">
        <v>330</v>
      </c>
      <c r="I52" t="s">
        <v>504</v>
      </c>
      <c r="J52" t="s">
        <v>527</v>
      </c>
      <c r="K52" t="s">
        <v>527</v>
      </c>
      <c r="L52" s="2" t="s">
        <v>4</v>
      </c>
      <c r="M52" s="2" t="s">
        <v>5</v>
      </c>
      <c r="N52" s="2" t="s">
        <v>123</v>
      </c>
      <c r="O52" s="4" t="s">
        <v>181</v>
      </c>
      <c r="P52" s="2">
        <v>37.79</v>
      </c>
      <c r="Q52" s="2">
        <v>75.900000000000006</v>
      </c>
      <c r="R52" s="2">
        <v>1</v>
      </c>
      <c r="S52" s="3">
        <v>85.745490000000004</v>
      </c>
      <c r="T52" s="2">
        <v>1.98</v>
      </c>
      <c r="U52" s="2">
        <v>122</v>
      </c>
      <c r="V52" s="2">
        <v>67</v>
      </c>
      <c r="W52" s="2">
        <f t="shared" si="1"/>
        <v>189</v>
      </c>
      <c r="X52" s="2">
        <v>2140</v>
      </c>
      <c r="Y52" s="2">
        <v>20</v>
      </c>
      <c r="Z52" s="2">
        <v>0</v>
      </c>
      <c r="AA52" s="2">
        <f t="shared" si="3"/>
        <v>2538</v>
      </c>
      <c r="AB52" s="2">
        <f t="shared" si="2"/>
        <v>0.84599999999999997</v>
      </c>
      <c r="AC52" s="2">
        <v>0</v>
      </c>
      <c r="AD52" s="2">
        <v>1.21</v>
      </c>
      <c r="AE52" s="2">
        <v>0.01</v>
      </c>
      <c r="AF52" s="2">
        <v>1.95</v>
      </c>
      <c r="AG52" s="2">
        <v>0</v>
      </c>
      <c r="AH52" s="2">
        <v>0</v>
      </c>
      <c r="AI52" s="2">
        <v>96.83</v>
      </c>
      <c r="AJ52" s="2">
        <v>0</v>
      </c>
      <c r="AK52" s="2">
        <v>1</v>
      </c>
      <c r="AL52" s="2">
        <v>0</v>
      </c>
      <c r="AM52" s="2">
        <v>0</v>
      </c>
      <c r="AN52" s="2">
        <v>45</v>
      </c>
      <c r="AO52" s="2">
        <v>13</v>
      </c>
      <c r="AP52" s="2">
        <v>0</v>
      </c>
      <c r="AQ52" s="2">
        <v>6</v>
      </c>
      <c r="AR52" s="2">
        <v>65</v>
      </c>
      <c r="AS52" s="2" t="s">
        <v>213</v>
      </c>
      <c r="AT52" s="7">
        <v>100013</v>
      </c>
      <c r="AU52" s="7">
        <v>58973</v>
      </c>
      <c r="AV52" s="7">
        <v>1.6959116883997762</v>
      </c>
      <c r="AW52" s="2">
        <v>5.0213500152552701E-3</v>
      </c>
      <c r="AX52" s="2">
        <v>3</v>
      </c>
      <c r="AY52" s="2" t="s">
        <v>219</v>
      </c>
    </row>
    <row r="53" spans="1:51" x14ac:dyDescent="0.55000000000000004">
      <c r="A53" s="2" t="s">
        <v>42</v>
      </c>
      <c r="B53" s="2" t="s">
        <v>272</v>
      </c>
      <c r="C53" s="2" t="s">
        <v>1</v>
      </c>
      <c r="D53" s="2" t="s">
        <v>2</v>
      </c>
      <c r="E53" s="2" t="s">
        <v>3</v>
      </c>
      <c r="F53" s="2" t="s">
        <v>389</v>
      </c>
      <c r="G53" s="6" t="s">
        <v>447</v>
      </c>
      <c r="H53" s="2" t="s">
        <v>331</v>
      </c>
      <c r="I53" t="s">
        <v>505</v>
      </c>
      <c r="J53" t="s">
        <v>527</v>
      </c>
      <c r="K53" t="s">
        <v>527</v>
      </c>
      <c r="L53" s="2" t="s">
        <v>4</v>
      </c>
      <c r="M53" s="2" t="s">
        <v>5</v>
      </c>
      <c r="N53" s="2" t="s">
        <v>124</v>
      </c>
      <c r="O53" s="2" t="s">
        <v>182</v>
      </c>
      <c r="P53" s="2">
        <v>38.549999999999997</v>
      </c>
      <c r="Q53" s="2">
        <v>66.760000000000005</v>
      </c>
      <c r="R53" s="2">
        <v>0.41</v>
      </c>
      <c r="S53" s="3">
        <v>47.25468</v>
      </c>
      <c r="T53" s="2">
        <v>1.8</v>
      </c>
      <c r="U53" s="2">
        <v>152</v>
      </c>
      <c r="V53" s="2">
        <v>35</v>
      </c>
      <c r="W53" s="2">
        <f t="shared" si="1"/>
        <v>187</v>
      </c>
      <c r="X53" s="2">
        <v>2522</v>
      </c>
      <c r="Y53" s="2">
        <v>9</v>
      </c>
      <c r="Z53" s="2">
        <v>0</v>
      </c>
      <c r="AA53" s="2">
        <f t="shared" si="3"/>
        <v>2905</v>
      </c>
      <c r="AB53" s="2">
        <f t="shared" si="2"/>
        <v>0.96833333333333338</v>
      </c>
      <c r="AC53" s="2">
        <v>0.17</v>
      </c>
      <c r="AD53" s="2">
        <v>19.57</v>
      </c>
      <c r="AE53" s="2">
        <v>1.72</v>
      </c>
      <c r="AF53" s="2">
        <v>3.63</v>
      </c>
      <c r="AG53" s="2">
        <v>0</v>
      </c>
      <c r="AH53" s="2">
        <v>0</v>
      </c>
      <c r="AI53" s="2">
        <v>74.91</v>
      </c>
      <c r="AJ53" s="2">
        <v>0</v>
      </c>
      <c r="AK53" s="2">
        <v>14</v>
      </c>
      <c r="AL53" s="2">
        <v>0</v>
      </c>
      <c r="AM53" s="2">
        <v>0</v>
      </c>
      <c r="AN53" s="2">
        <v>26</v>
      </c>
      <c r="AO53" s="2">
        <v>18</v>
      </c>
      <c r="AP53" s="2">
        <v>0</v>
      </c>
      <c r="AQ53" s="2">
        <v>27</v>
      </c>
      <c r="AR53" s="2">
        <v>85</v>
      </c>
      <c r="AS53" s="2" t="s">
        <v>213</v>
      </c>
      <c r="AT53" s="7">
        <v>37979</v>
      </c>
      <c r="AU53" s="7">
        <v>58173</v>
      </c>
      <c r="AV53" s="7">
        <v>0.65286301205026387</v>
      </c>
      <c r="AW53" s="2">
        <v>4.5138369369360602E-2</v>
      </c>
      <c r="AX53" s="2">
        <v>26</v>
      </c>
      <c r="AY53" s="2" t="s">
        <v>219</v>
      </c>
    </row>
    <row r="54" spans="1:51" x14ac:dyDescent="0.55000000000000004">
      <c r="A54" s="2" t="s">
        <v>43</v>
      </c>
      <c r="B54" s="2" t="s">
        <v>273</v>
      </c>
      <c r="C54" s="2" t="s">
        <v>44</v>
      </c>
      <c r="D54" s="2" t="s">
        <v>2</v>
      </c>
      <c r="E54" s="2" t="s">
        <v>3</v>
      </c>
      <c r="F54" s="2" t="s">
        <v>390</v>
      </c>
      <c r="G54" s="6" t="s">
        <v>448</v>
      </c>
      <c r="H54" s="2" t="s">
        <v>332</v>
      </c>
      <c r="I54" t="s">
        <v>506</v>
      </c>
      <c r="J54" t="s">
        <v>598</v>
      </c>
      <c r="K54" t="s">
        <v>599</v>
      </c>
      <c r="L54" s="2" t="s">
        <v>45</v>
      </c>
      <c r="M54" s="2" t="s">
        <v>5</v>
      </c>
      <c r="N54" s="2" t="s">
        <v>125</v>
      </c>
      <c r="O54" s="2" t="s">
        <v>183</v>
      </c>
      <c r="P54" s="2">
        <v>43.65</v>
      </c>
      <c r="Q54" s="2">
        <v>66.66</v>
      </c>
      <c r="R54" s="2">
        <v>0.99</v>
      </c>
      <c r="S54" s="3">
        <v>99.296049999999994</v>
      </c>
      <c r="T54" s="2">
        <v>3.19</v>
      </c>
      <c r="U54" s="2">
        <v>246</v>
      </c>
      <c r="V54" s="2">
        <v>57</v>
      </c>
      <c r="W54" s="2">
        <f t="shared" si="1"/>
        <v>303</v>
      </c>
      <c r="X54" s="2">
        <v>3814</v>
      </c>
      <c r="Y54" s="2">
        <v>25</v>
      </c>
      <c r="Z54" s="2">
        <v>0</v>
      </c>
      <c r="AA54" s="2">
        <f t="shared" si="3"/>
        <v>4445</v>
      </c>
      <c r="AB54" s="2">
        <f t="shared" si="2"/>
        <v>1.4816666666666667</v>
      </c>
      <c r="AC54" s="2">
        <v>0.28000000000000003</v>
      </c>
      <c r="AD54" s="2">
        <v>0.6</v>
      </c>
      <c r="AE54" s="2">
        <v>18.170000000000002</v>
      </c>
      <c r="AF54" s="2">
        <v>75.44</v>
      </c>
      <c r="AG54" s="2">
        <v>2.0699999999999998</v>
      </c>
      <c r="AH54" s="2">
        <v>0</v>
      </c>
      <c r="AI54" s="2">
        <v>3.43</v>
      </c>
      <c r="AJ54" s="2">
        <v>1</v>
      </c>
      <c r="AK54" s="2">
        <v>18</v>
      </c>
      <c r="AL54" s="2">
        <v>5</v>
      </c>
      <c r="AM54" s="2">
        <v>7</v>
      </c>
      <c r="AN54" s="2">
        <v>62</v>
      </c>
      <c r="AO54" s="2">
        <v>17</v>
      </c>
      <c r="AP54" s="2">
        <v>0</v>
      </c>
      <c r="AQ54" s="2">
        <v>39</v>
      </c>
      <c r="AR54" s="2">
        <v>149</v>
      </c>
      <c r="AS54" s="2" t="s">
        <v>213</v>
      </c>
      <c r="AT54" s="7">
        <v>35835</v>
      </c>
      <c r="AU54" s="7">
        <v>70819</v>
      </c>
      <c r="AV54" s="7">
        <v>0.5060082746155693</v>
      </c>
      <c r="AW54" s="2">
        <v>7.2129222850036395E-2</v>
      </c>
      <c r="AX54" s="2">
        <v>35</v>
      </c>
      <c r="AY54" s="2" t="s">
        <v>219</v>
      </c>
    </row>
    <row r="55" spans="1:51" x14ac:dyDescent="0.55000000000000004">
      <c r="A55" s="2" t="s">
        <v>46</v>
      </c>
      <c r="B55" s="2" t="s">
        <v>274</v>
      </c>
      <c r="C55" s="2" t="s">
        <v>1</v>
      </c>
      <c r="D55" s="2" t="s">
        <v>2</v>
      </c>
      <c r="E55" s="2" t="s">
        <v>3</v>
      </c>
      <c r="F55" s="2" t="s">
        <v>391</v>
      </c>
      <c r="G55" s="6" t="s">
        <v>449</v>
      </c>
      <c r="H55" s="2" t="s">
        <v>333</v>
      </c>
      <c r="I55" t="s">
        <v>507</v>
      </c>
      <c r="J55" t="s">
        <v>600</v>
      </c>
      <c r="K55" t="s">
        <v>601</v>
      </c>
      <c r="L55" s="2" t="s">
        <v>4</v>
      </c>
      <c r="M55" s="2" t="s">
        <v>5</v>
      </c>
      <c r="N55" s="2" t="s">
        <v>126</v>
      </c>
      <c r="O55" s="2" t="s">
        <v>184</v>
      </c>
      <c r="P55" s="2">
        <v>34.03</v>
      </c>
      <c r="Q55" s="2">
        <v>59.21</v>
      </c>
      <c r="R55" s="2">
        <v>0.81</v>
      </c>
      <c r="S55" s="3">
        <v>88.553246000000001</v>
      </c>
      <c r="T55" s="2">
        <v>1.77</v>
      </c>
      <c r="U55" s="2">
        <v>172</v>
      </c>
      <c r="V55" s="2">
        <v>55</v>
      </c>
      <c r="W55" s="2">
        <f t="shared" si="1"/>
        <v>227</v>
      </c>
      <c r="X55" s="2">
        <v>2544</v>
      </c>
      <c r="Y55" s="2">
        <v>11</v>
      </c>
      <c r="Z55" s="2">
        <v>0</v>
      </c>
      <c r="AA55" s="2">
        <f t="shared" si="3"/>
        <v>3009</v>
      </c>
      <c r="AB55" s="2">
        <f t="shared" si="2"/>
        <v>1.0029999999999999</v>
      </c>
      <c r="AC55" s="2">
        <v>0.24</v>
      </c>
      <c r="AD55" s="2">
        <v>20.53</v>
      </c>
      <c r="AE55" s="2">
        <v>1.83</v>
      </c>
      <c r="AF55" s="2">
        <v>2.5299999999999998</v>
      </c>
      <c r="AG55" s="2">
        <v>0</v>
      </c>
      <c r="AH55" s="2">
        <v>0</v>
      </c>
      <c r="AI55" s="2">
        <v>74.88</v>
      </c>
      <c r="AJ55" s="2">
        <v>0</v>
      </c>
      <c r="AK55" s="2">
        <v>11</v>
      </c>
      <c r="AL55" s="2">
        <v>0</v>
      </c>
      <c r="AM55" s="2">
        <v>0</v>
      </c>
      <c r="AN55" s="2">
        <v>21</v>
      </c>
      <c r="AO55" s="2">
        <v>16</v>
      </c>
      <c r="AP55" s="2">
        <v>0</v>
      </c>
      <c r="AQ55" s="2">
        <v>8</v>
      </c>
      <c r="AR55" s="2">
        <v>56</v>
      </c>
      <c r="AS55" s="2" t="s">
        <v>213</v>
      </c>
      <c r="AT55" s="7">
        <v>47943</v>
      </c>
      <c r="AU55" s="7">
        <v>70469</v>
      </c>
      <c r="AV55" s="7">
        <v>0.68034171053938608</v>
      </c>
      <c r="AW55" s="2">
        <v>5.2378173409114298E-2</v>
      </c>
      <c r="AX55" s="2">
        <v>21</v>
      </c>
      <c r="AY55" s="2" t="s">
        <v>219</v>
      </c>
    </row>
    <row r="56" spans="1:51" x14ac:dyDescent="0.55000000000000004">
      <c r="A56" s="2" t="s">
        <v>22</v>
      </c>
      <c r="B56" s="2" t="s">
        <v>275</v>
      </c>
      <c r="C56" s="2" t="s">
        <v>1</v>
      </c>
      <c r="D56" s="2" t="s">
        <v>2</v>
      </c>
      <c r="E56" s="2" t="s">
        <v>3</v>
      </c>
      <c r="F56" s="2" t="s">
        <v>392</v>
      </c>
      <c r="G56" s="6" t="s">
        <v>450</v>
      </c>
      <c r="H56" s="2" t="s">
        <v>334</v>
      </c>
      <c r="I56" t="s">
        <v>508</v>
      </c>
      <c r="J56" t="s">
        <v>527</v>
      </c>
      <c r="K56" t="s">
        <v>527</v>
      </c>
      <c r="L56" s="2" t="s">
        <v>4</v>
      </c>
      <c r="M56" s="2" t="s">
        <v>5</v>
      </c>
      <c r="N56" s="2" t="s">
        <v>127</v>
      </c>
      <c r="O56" s="2" t="s">
        <v>185</v>
      </c>
      <c r="P56" s="2">
        <v>40.19</v>
      </c>
      <c r="Q56" s="2">
        <v>74.91</v>
      </c>
      <c r="R56" s="2">
        <v>0.59</v>
      </c>
      <c r="S56" s="3">
        <v>73.566299999999998</v>
      </c>
      <c r="T56" s="2">
        <v>2.99</v>
      </c>
      <c r="U56" s="2">
        <v>190</v>
      </c>
      <c r="V56" s="2">
        <v>91</v>
      </c>
      <c r="W56" s="2">
        <f t="shared" si="1"/>
        <v>281</v>
      </c>
      <c r="X56" s="2">
        <v>3395</v>
      </c>
      <c r="Y56" s="2">
        <v>11</v>
      </c>
      <c r="Z56" s="2">
        <v>0</v>
      </c>
      <c r="AA56" s="2">
        <f t="shared" si="3"/>
        <v>3968</v>
      </c>
      <c r="AB56" s="2">
        <f t="shared" si="2"/>
        <v>1.3226666666666667</v>
      </c>
      <c r="AC56" s="2">
        <v>0.06</v>
      </c>
      <c r="AD56" s="2">
        <v>0.23</v>
      </c>
      <c r="AE56" s="2">
        <v>18.63</v>
      </c>
      <c r="AF56" s="2">
        <v>75.47</v>
      </c>
      <c r="AG56" s="2">
        <v>2.4</v>
      </c>
      <c r="AH56" s="2">
        <v>0</v>
      </c>
      <c r="AI56" s="2">
        <v>3.19</v>
      </c>
      <c r="AJ56" s="2">
        <v>0</v>
      </c>
      <c r="AK56" s="2">
        <v>17</v>
      </c>
      <c r="AL56" s="2">
        <v>0</v>
      </c>
      <c r="AM56" s="2">
        <v>3</v>
      </c>
      <c r="AN56" s="2">
        <v>56</v>
      </c>
      <c r="AO56" s="2">
        <v>18</v>
      </c>
      <c r="AP56" s="2">
        <v>1</v>
      </c>
      <c r="AQ56" s="2">
        <v>4</v>
      </c>
      <c r="AR56" s="2">
        <v>99</v>
      </c>
      <c r="AS56" s="2" t="s">
        <v>213</v>
      </c>
      <c r="AT56" s="7">
        <v>41087</v>
      </c>
      <c r="AU56" s="7">
        <v>55639</v>
      </c>
      <c r="AV56" s="7">
        <v>0.73845683782957994</v>
      </c>
      <c r="AW56" s="2">
        <v>4.7640034809744297E-2</v>
      </c>
      <c r="AX56" s="2">
        <v>29</v>
      </c>
      <c r="AY56" s="2" t="s">
        <v>219</v>
      </c>
    </row>
    <row r="57" spans="1:51" x14ac:dyDescent="0.55000000000000004">
      <c r="A57" s="2" t="s">
        <v>47</v>
      </c>
      <c r="B57" s="2" t="s">
        <v>276</v>
      </c>
      <c r="C57" s="2" t="s">
        <v>1</v>
      </c>
      <c r="D57" s="2" t="s">
        <v>2</v>
      </c>
      <c r="E57" s="2" t="s">
        <v>3</v>
      </c>
      <c r="F57" s="2" t="s">
        <v>393</v>
      </c>
      <c r="G57" s="6" t="s">
        <v>451</v>
      </c>
      <c r="H57" s="2" t="s">
        <v>335</v>
      </c>
      <c r="I57" t="s">
        <v>509</v>
      </c>
      <c r="J57" t="s">
        <v>602</v>
      </c>
      <c r="K57" t="s">
        <v>603</v>
      </c>
      <c r="L57" s="2" t="s">
        <v>45</v>
      </c>
      <c r="M57" s="2" t="s">
        <v>5</v>
      </c>
      <c r="N57" s="2" t="s">
        <v>128</v>
      </c>
      <c r="O57" s="2" t="s">
        <v>186</v>
      </c>
      <c r="P57" s="2">
        <v>36.44</v>
      </c>
      <c r="Q57" s="2">
        <v>73.87</v>
      </c>
      <c r="R57" s="2">
        <v>1</v>
      </c>
      <c r="S57" s="3">
        <v>99.245549999999994</v>
      </c>
      <c r="T57" s="2">
        <v>1.71</v>
      </c>
      <c r="U57" s="2">
        <v>265</v>
      </c>
      <c r="V57" s="2">
        <v>89</v>
      </c>
      <c r="W57" s="2">
        <f t="shared" si="1"/>
        <v>354</v>
      </c>
      <c r="X57" s="2">
        <v>5528</v>
      </c>
      <c r="Y57" s="2">
        <v>42</v>
      </c>
      <c r="Z57" s="2">
        <v>1</v>
      </c>
      <c r="AA57" s="2">
        <f t="shared" si="3"/>
        <v>6279</v>
      </c>
      <c r="AB57" s="2">
        <f t="shared" si="2"/>
        <v>2.093</v>
      </c>
      <c r="AC57" s="2">
        <v>0.25</v>
      </c>
      <c r="AD57" s="2">
        <v>24.44</v>
      </c>
      <c r="AE57" s="2">
        <v>0.12</v>
      </c>
      <c r="AF57" s="2">
        <v>7.0000000000000007E-2</v>
      </c>
      <c r="AG57" s="2">
        <v>0</v>
      </c>
      <c r="AH57" s="2">
        <v>0</v>
      </c>
      <c r="AI57" s="2">
        <v>75.12</v>
      </c>
      <c r="AJ57" s="2">
        <v>0</v>
      </c>
      <c r="AK57" s="2">
        <v>36</v>
      </c>
      <c r="AL57" s="2">
        <v>3</v>
      </c>
      <c r="AM57" s="2">
        <v>4</v>
      </c>
      <c r="AN57" s="2">
        <v>39</v>
      </c>
      <c r="AO57" s="2">
        <v>34</v>
      </c>
      <c r="AP57" s="2">
        <v>0</v>
      </c>
      <c r="AQ57" s="2">
        <v>19</v>
      </c>
      <c r="AR57" s="2">
        <v>135</v>
      </c>
      <c r="AS57" s="2" t="s">
        <v>213</v>
      </c>
      <c r="AT57" s="7">
        <v>29905</v>
      </c>
      <c r="AU57" s="7">
        <v>59751</v>
      </c>
      <c r="AV57" s="7">
        <v>0.50049371558635003</v>
      </c>
      <c r="AW57" s="2">
        <v>1.4766070983478E-3</v>
      </c>
      <c r="AX57" s="2">
        <v>22</v>
      </c>
      <c r="AY57" s="2" t="s">
        <v>219</v>
      </c>
    </row>
    <row r="58" spans="1:51" x14ac:dyDescent="0.55000000000000004">
      <c r="A58" s="2" t="s">
        <v>48</v>
      </c>
      <c r="B58" s="2" t="s">
        <v>277</v>
      </c>
      <c r="C58" s="2" t="s">
        <v>1</v>
      </c>
      <c r="D58" s="2" t="s">
        <v>2</v>
      </c>
      <c r="E58" s="2" t="s">
        <v>3</v>
      </c>
      <c r="F58" s="2" t="s">
        <v>394</v>
      </c>
      <c r="G58" s="6" t="s">
        <v>452</v>
      </c>
      <c r="H58" s="2" t="s">
        <v>336</v>
      </c>
      <c r="I58" t="s">
        <v>510</v>
      </c>
      <c r="J58" t="s">
        <v>527</v>
      </c>
      <c r="K58" t="s">
        <v>527</v>
      </c>
      <c r="L58" s="2" t="s">
        <v>4</v>
      </c>
      <c r="M58" s="2" t="s">
        <v>5</v>
      </c>
      <c r="N58" s="2" t="s">
        <v>129</v>
      </c>
      <c r="O58" s="2" t="s">
        <v>187</v>
      </c>
      <c r="P58" s="2">
        <v>38.869999999999997</v>
      </c>
      <c r="Q58" s="2">
        <v>63.22</v>
      </c>
      <c r="R58" s="2">
        <v>0.78</v>
      </c>
      <c r="S58" s="3">
        <v>81.30274</v>
      </c>
      <c r="T58" s="2">
        <v>1.95</v>
      </c>
      <c r="U58" s="2">
        <v>169</v>
      </c>
      <c r="V58" s="2">
        <v>47</v>
      </c>
      <c r="W58" s="2">
        <f t="shared" si="1"/>
        <v>216</v>
      </c>
      <c r="X58" s="2">
        <v>3095</v>
      </c>
      <c r="Y58" s="2">
        <v>31</v>
      </c>
      <c r="Z58" s="2">
        <v>0</v>
      </c>
      <c r="AA58" s="2">
        <f t="shared" si="3"/>
        <v>3558</v>
      </c>
      <c r="AB58" s="2">
        <f t="shared" si="2"/>
        <v>1.1859999999999999</v>
      </c>
      <c r="AC58" s="2">
        <v>0.01</v>
      </c>
      <c r="AD58" s="2">
        <v>8.89</v>
      </c>
      <c r="AE58" s="2">
        <v>0</v>
      </c>
      <c r="AF58" s="2">
        <v>4.5999999999999996</v>
      </c>
      <c r="AG58" s="2">
        <v>0</v>
      </c>
      <c r="AH58" s="2">
        <v>0</v>
      </c>
      <c r="AI58" s="2">
        <v>86.49</v>
      </c>
      <c r="AJ58" s="2">
        <v>0</v>
      </c>
      <c r="AK58" s="2">
        <v>1</v>
      </c>
      <c r="AL58" s="2">
        <v>0</v>
      </c>
      <c r="AM58" s="2">
        <v>2</v>
      </c>
      <c r="AN58" s="2">
        <v>15</v>
      </c>
      <c r="AO58" s="2">
        <v>10</v>
      </c>
      <c r="AP58" s="2">
        <v>0</v>
      </c>
      <c r="AQ58" s="2">
        <v>29</v>
      </c>
      <c r="AR58" s="2">
        <v>57</v>
      </c>
      <c r="AS58" s="2" t="s">
        <v>213</v>
      </c>
      <c r="AT58" s="7">
        <v>30854</v>
      </c>
      <c r="AU58" s="7">
        <v>63804</v>
      </c>
      <c r="AV58" s="7">
        <v>0.4835746975111278</v>
      </c>
      <c r="AW58" s="4">
        <v>6.6270075770425498E-5</v>
      </c>
      <c r="AX58" s="2">
        <v>8</v>
      </c>
      <c r="AY58" s="2" t="s">
        <v>219</v>
      </c>
    </row>
    <row r="59" spans="1:51" x14ac:dyDescent="0.55000000000000004">
      <c r="A59" s="2" t="s">
        <v>49</v>
      </c>
      <c r="B59" s="2" t="s">
        <v>278</v>
      </c>
      <c r="C59" s="2" t="s">
        <v>1</v>
      </c>
      <c r="D59" s="2" t="s">
        <v>2</v>
      </c>
      <c r="E59" s="2" t="s">
        <v>3</v>
      </c>
      <c r="F59" s="2" t="s">
        <v>395</v>
      </c>
      <c r="G59" s="6" t="s">
        <v>453</v>
      </c>
      <c r="H59" s="2" t="s">
        <v>337</v>
      </c>
      <c r="I59" t="s">
        <v>511</v>
      </c>
      <c r="J59" t="s">
        <v>527</v>
      </c>
      <c r="K59" t="s">
        <v>527</v>
      </c>
      <c r="L59" s="2" t="s">
        <v>4</v>
      </c>
      <c r="M59" s="2" t="s">
        <v>5</v>
      </c>
      <c r="N59" s="2" t="s">
        <v>130</v>
      </c>
      <c r="O59" s="2" t="s">
        <v>188</v>
      </c>
      <c r="P59" s="2">
        <v>40.01</v>
      </c>
      <c r="Q59" s="2">
        <v>72.569999999999993</v>
      </c>
      <c r="R59" s="2">
        <v>0.57999999999999996</v>
      </c>
      <c r="S59" s="3">
        <v>66.420653999999999</v>
      </c>
      <c r="T59" s="2">
        <v>1.9</v>
      </c>
      <c r="U59" s="2">
        <v>212</v>
      </c>
      <c r="V59" s="2">
        <v>75</v>
      </c>
      <c r="W59" s="2">
        <f t="shared" si="1"/>
        <v>287</v>
      </c>
      <c r="X59" s="2">
        <v>2994</v>
      </c>
      <c r="Y59" s="2">
        <v>12</v>
      </c>
      <c r="Z59" s="2">
        <v>0</v>
      </c>
      <c r="AA59" s="2">
        <f t="shared" si="3"/>
        <v>3580</v>
      </c>
      <c r="AB59" s="2">
        <f t="shared" si="2"/>
        <v>1.1933333333333334</v>
      </c>
      <c r="AC59" s="2">
        <v>0.14000000000000001</v>
      </c>
      <c r="AD59" s="2">
        <v>17.64</v>
      </c>
      <c r="AE59" s="2">
        <v>0.15</v>
      </c>
      <c r="AF59" s="2">
        <v>9.1499999999999897</v>
      </c>
      <c r="AG59" s="2">
        <v>0</v>
      </c>
      <c r="AH59" s="2">
        <v>0</v>
      </c>
      <c r="AI59" s="2">
        <v>72.930000000000007</v>
      </c>
      <c r="AJ59" s="2">
        <v>0</v>
      </c>
      <c r="AK59" s="2">
        <v>32</v>
      </c>
      <c r="AL59" s="2">
        <v>3</v>
      </c>
      <c r="AM59" s="2">
        <v>1</v>
      </c>
      <c r="AN59" s="2">
        <v>37</v>
      </c>
      <c r="AO59" s="2">
        <v>30</v>
      </c>
      <c r="AP59" s="2">
        <v>0</v>
      </c>
      <c r="AQ59" s="2">
        <v>16</v>
      </c>
      <c r="AR59" s="2">
        <v>119</v>
      </c>
      <c r="AS59" s="2" t="s">
        <v>213</v>
      </c>
      <c r="AT59" s="7">
        <v>49143</v>
      </c>
      <c r="AU59" s="7">
        <v>62248</v>
      </c>
      <c r="AV59" s="7">
        <v>0.7894711476673949</v>
      </c>
      <c r="AW59" s="2">
        <v>1.2167670712401799E-2</v>
      </c>
      <c r="AX59" s="2">
        <v>27</v>
      </c>
      <c r="AY59" s="2" t="s">
        <v>219</v>
      </c>
    </row>
    <row r="60" spans="1:51" x14ac:dyDescent="0.55000000000000004">
      <c r="A60" s="2" t="s">
        <v>50</v>
      </c>
      <c r="B60" s="2" t="s">
        <v>279</v>
      </c>
      <c r="C60" s="2" t="s">
        <v>1</v>
      </c>
      <c r="D60" s="2" t="s">
        <v>2</v>
      </c>
      <c r="E60" s="2" t="s">
        <v>3</v>
      </c>
      <c r="F60" s="2" t="s">
        <v>396</v>
      </c>
      <c r="G60" s="6" t="s">
        <v>454</v>
      </c>
      <c r="H60" s="2" t="s">
        <v>338</v>
      </c>
      <c r="I60" t="s">
        <v>512</v>
      </c>
      <c r="J60" t="s">
        <v>604</v>
      </c>
      <c r="K60" t="s">
        <v>605</v>
      </c>
      <c r="L60" s="2" t="s">
        <v>4</v>
      </c>
      <c r="M60" s="2" t="s">
        <v>5</v>
      </c>
      <c r="N60" s="2" t="s">
        <v>131</v>
      </c>
      <c r="O60" s="2" t="s">
        <v>189</v>
      </c>
      <c r="P60" s="2">
        <v>29.61</v>
      </c>
      <c r="Q60" s="2">
        <v>56.47</v>
      </c>
      <c r="R60" s="2">
        <v>0.82</v>
      </c>
      <c r="S60" s="3">
        <v>88.968649999999997</v>
      </c>
      <c r="T60" s="2">
        <v>3.79</v>
      </c>
      <c r="U60" s="2">
        <v>252</v>
      </c>
      <c r="V60" s="2">
        <v>80</v>
      </c>
      <c r="W60" s="2">
        <f t="shared" si="1"/>
        <v>332</v>
      </c>
      <c r="X60" s="2">
        <v>4222</v>
      </c>
      <c r="Y60" s="2">
        <v>29</v>
      </c>
      <c r="Z60" s="2">
        <v>0</v>
      </c>
      <c r="AA60" s="2">
        <f t="shared" si="3"/>
        <v>4915</v>
      </c>
      <c r="AB60" s="2">
        <f t="shared" si="2"/>
        <v>1.6383333333333334</v>
      </c>
      <c r="AC60" s="2">
        <v>0.02</v>
      </c>
      <c r="AD60" s="2">
        <v>0.05</v>
      </c>
      <c r="AE60" s="2">
        <v>14.63</v>
      </c>
      <c r="AF60" s="2">
        <v>61.15</v>
      </c>
      <c r="AG60" s="2">
        <v>21.82</v>
      </c>
      <c r="AH60" s="2">
        <v>2.23</v>
      </c>
      <c r="AI60" s="2">
        <v>0.11</v>
      </c>
      <c r="AJ60" s="2">
        <v>1</v>
      </c>
      <c r="AK60" s="2">
        <v>14</v>
      </c>
      <c r="AL60" s="2">
        <v>4</v>
      </c>
      <c r="AM60" s="2">
        <v>28</v>
      </c>
      <c r="AN60" s="2">
        <v>45</v>
      </c>
      <c r="AO60" s="2">
        <v>15</v>
      </c>
      <c r="AP60" s="2">
        <v>1</v>
      </c>
      <c r="AQ60" s="2">
        <v>73</v>
      </c>
      <c r="AR60" s="2">
        <v>181</v>
      </c>
      <c r="AS60" s="2" t="s">
        <v>213</v>
      </c>
      <c r="AT60" s="7">
        <v>22957</v>
      </c>
      <c r="AU60" s="7">
        <v>60560</v>
      </c>
      <c r="AV60" s="7">
        <v>0.37907859973579922</v>
      </c>
      <c r="AW60" s="2">
        <v>1.2879208914708E-2</v>
      </c>
      <c r="AX60" s="2">
        <v>53</v>
      </c>
      <c r="AY60" s="2" t="s">
        <v>219</v>
      </c>
    </row>
    <row r="61" spans="1:51" x14ac:dyDescent="0.55000000000000004">
      <c r="G61" s="6"/>
    </row>
    <row r="62" spans="1:51" x14ac:dyDescent="0.55000000000000004">
      <c r="G62" s="6"/>
      <c r="V62" s="1" t="s">
        <v>614</v>
      </c>
      <c r="W62" s="2">
        <f t="shared" ref="W62:AA62" si="4">MEDIAN(W3:W60)</f>
        <v>274.5</v>
      </c>
      <c r="X62" s="2">
        <f t="shared" si="4"/>
        <v>3286.5</v>
      </c>
      <c r="Z62" s="1" t="s">
        <v>614</v>
      </c>
      <c r="AA62" s="2">
        <f t="shared" si="4"/>
        <v>3918</v>
      </c>
      <c r="AB62" s="2">
        <f>MEDIAN(AB3:AB60)</f>
        <v>1.306</v>
      </c>
      <c r="AQ62" s="1" t="s">
        <v>614</v>
      </c>
      <c r="AR62" s="2">
        <f t="shared" ref="AR62" si="5">MEDIAN(AR3:AR60)</f>
        <v>125</v>
      </c>
    </row>
    <row r="63" spans="1:51" x14ac:dyDescent="0.55000000000000004">
      <c r="G63" s="6"/>
      <c r="V63" s="1" t="s">
        <v>612</v>
      </c>
      <c r="W63" s="2">
        <f>MIN(W3:W60)</f>
        <v>55</v>
      </c>
      <c r="X63" s="2">
        <f>MIN(X3:X60)</f>
        <v>594</v>
      </c>
      <c r="Z63" s="1" t="s">
        <v>612</v>
      </c>
      <c r="AA63" s="2">
        <f t="shared" ref="AA63:AB63" si="6">MIN(AA3:AA60)</f>
        <v>707</v>
      </c>
      <c r="AB63" s="2">
        <f t="shared" si="6"/>
        <v>0.23566666666666666</v>
      </c>
      <c r="AQ63" s="1" t="s">
        <v>612</v>
      </c>
      <c r="AR63" s="2">
        <f t="shared" ref="AR63" si="7">MIN(AR3:AR60)</f>
        <v>5</v>
      </c>
    </row>
    <row r="64" spans="1:51" x14ac:dyDescent="0.55000000000000004">
      <c r="G64" s="6"/>
      <c r="V64" s="1" t="s">
        <v>613</v>
      </c>
      <c r="W64" s="2">
        <f>MAX(W3:W60)</f>
        <v>484</v>
      </c>
      <c r="X64" s="2">
        <f>MAX(X3:X60)</f>
        <v>5855</v>
      </c>
      <c r="Z64" s="1" t="s">
        <v>613</v>
      </c>
      <c r="AA64" s="2">
        <f t="shared" ref="AA64:AB64" si="8">MAX(AA3:AA60)</f>
        <v>6722</v>
      </c>
      <c r="AB64" s="2">
        <f t="shared" si="8"/>
        <v>2.2406666666666668</v>
      </c>
      <c r="AQ64" s="1" t="s">
        <v>613</v>
      </c>
      <c r="AR64" s="2">
        <f t="shared" ref="AR64" si="9">MAX(AR3:AR60)</f>
        <v>466</v>
      </c>
    </row>
    <row r="65" spans="7:24" x14ac:dyDescent="0.55000000000000004">
      <c r="G65" s="6"/>
      <c r="V65" s="1" t="s">
        <v>616</v>
      </c>
      <c r="W65" s="2">
        <f>SUM(W3:W60)</f>
        <v>15864</v>
      </c>
      <c r="X65" s="2">
        <f>SUM(X3:X60)</f>
        <v>203416</v>
      </c>
    </row>
    <row r="66" spans="7:24" x14ac:dyDescent="0.55000000000000004">
      <c r="G66" s="6"/>
    </row>
    <row r="67" spans="7:24" x14ac:dyDescent="0.55000000000000004">
      <c r="G67" s="6"/>
    </row>
    <row r="68" spans="7:24" x14ac:dyDescent="0.55000000000000004">
      <c r="G68" s="6"/>
    </row>
    <row r="69" spans="7:24" x14ac:dyDescent="0.55000000000000004">
      <c r="G69" s="6"/>
    </row>
    <row r="70" spans="7:24" x14ac:dyDescent="0.55000000000000004">
      <c r="G70" s="6"/>
    </row>
    <row r="71" spans="7:24" x14ac:dyDescent="0.55000000000000004">
      <c r="G71" s="6"/>
    </row>
    <row r="72" spans="7:24" x14ac:dyDescent="0.55000000000000004">
      <c r="G72" s="6"/>
    </row>
    <row r="73" spans="7:24" x14ac:dyDescent="0.55000000000000004">
      <c r="G73" s="6"/>
    </row>
    <row r="74" spans="7:24" x14ac:dyDescent="0.55000000000000004">
      <c r="G74" s="6"/>
    </row>
    <row r="75" spans="7:24" x14ac:dyDescent="0.55000000000000004">
      <c r="G75" s="6"/>
    </row>
    <row r="76" spans="7:24" x14ac:dyDescent="0.55000000000000004">
      <c r="G76" s="6"/>
    </row>
    <row r="77" spans="7:24" x14ac:dyDescent="0.55000000000000004">
      <c r="G77" s="6"/>
    </row>
    <row r="78" spans="7:24" x14ac:dyDescent="0.55000000000000004">
      <c r="G78" s="6"/>
    </row>
    <row r="79" spans="7:24" x14ac:dyDescent="0.55000000000000004">
      <c r="G79" s="6"/>
    </row>
    <row r="80" spans="7:24" x14ac:dyDescent="0.55000000000000004">
      <c r="G80" s="6"/>
    </row>
    <row r="81" spans="7:7" x14ac:dyDescent="0.55000000000000004">
      <c r="G81" s="6"/>
    </row>
    <row r="82" spans="7:7" x14ac:dyDescent="0.55000000000000004">
      <c r="G82" s="6"/>
    </row>
    <row r="83" spans="7:7" x14ac:dyDescent="0.55000000000000004">
      <c r="G83" s="6"/>
    </row>
    <row r="84" spans="7:7" x14ac:dyDescent="0.55000000000000004">
      <c r="G84" s="6"/>
    </row>
    <row r="85" spans="7:7" x14ac:dyDescent="0.55000000000000004">
      <c r="G85" s="6"/>
    </row>
    <row r="86" spans="7:7" x14ac:dyDescent="0.55000000000000004">
      <c r="G86" s="6"/>
    </row>
    <row r="87" spans="7:7" x14ac:dyDescent="0.55000000000000004">
      <c r="G87" s="6"/>
    </row>
    <row r="88" spans="7:7" x14ac:dyDescent="0.55000000000000004">
      <c r="G88" s="6"/>
    </row>
    <row r="89" spans="7:7" x14ac:dyDescent="0.55000000000000004">
      <c r="G89" s="6"/>
    </row>
    <row r="90" spans="7:7" x14ac:dyDescent="0.55000000000000004">
      <c r="G90" s="6"/>
    </row>
    <row r="91" spans="7:7" x14ac:dyDescent="0.55000000000000004">
      <c r="G91" s="6"/>
    </row>
    <row r="92" spans="7:7" x14ac:dyDescent="0.55000000000000004">
      <c r="G92" s="6"/>
    </row>
    <row r="93" spans="7:7" x14ac:dyDescent="0.55000000000000004">
      <c r="G93" s="6"/>
    </row>
    <row r="94" spans="7:7" x14ac:dyDescent="0.55000000000000004">
      <c r="G94" s="6"/>
    </row>
    <row r="95" spans="7:7" x14ac:dyDescent="0.55000000000000004">
      <c r="G95" s="6"/>
    </row>
    <row r="96" spans="7:7" x14ac:dyDescent="0.55000000000000004">
      <c r="G96" s="6"/>
    </row>
    <row r="97" spans="7:7" x14ac:dyDescent="0.55000000000000004">
      <c r="G97" s="6"/>
    </row>
    <row r="98" spans="7:7" x14ac:dyDescent="0.55000000000000004">
      <c r="G98" s="6"/>
    </row>
    <row r="99" spans="7:7" x14ac:dyDescent="0.55000000000000004">
      <c r="G99" s="6"/>
    </row>
    <row r="100" spans="7:7" x14ac:dyDescent="0.55000000000000004">
      <c r="G100" s="6"/>
    </row>
    <row r="101" spans="7:7" x14ac:dyDescent="0.55000000000000004">
      <c r="G101" s="6"/>
    </row>
    <row r="102" spans="7:7" x14ac:dyDescent="0.55000000000000004">
      <c r="G102" s="6"/>
    </row>
    <row r="103" spans="7:7" x14ac:dyDescent="0.55000000000000004">
      <c r="G103" s="6"/>
    </row>
    <row r="104" spans="7:7" x14ac:dyDescent="0.55000000000000004">
      <c r="G104" s="6"/>
    </row>
    <row r="105" spans="7:7" x14ac:dyDescent="0.55000000000000004">
      <c r="G105" s="6"/>
    </row>
    <row r="106" spans="7:7" x14ac:dyDescent="0.55000000000000004">
      <c r="G106" s="6"/>
    </row>
    <row r="107" spans="7:7" x14ac:dyDescent="0.55000000000000004">
      <c r="G107" s="6"/>
    </row>
    <row r="108" spans="7:7" x14ac:dyDescent="0.55000000000000004">
      <c r="G108" s="6"/>
    </row>
    <row r="109" spans="7:7" x14ac:dyDescent="0.55000000000000004">
      <c r="G109" s="6"/>
    </row>
    <row r="110" spans="7:7" x14ac:dyDescent="0.55000000000000004">
      <c r="G110" s="6"/>
    </row>
    <row r="111" spans="7:7" x14ac:dyDescent="0.55000000000000004">
      <c r="G111" s="6"/>
    </row>
    <row r="112" spans="7:7" x14ac:dyDescent="0.55000000000000004">
      <c r="G112" s="6"/>
    </row>
    <row r="113" spans="7:7" x14ac:dyDescent="0.55000000000000004">
      <c r="G113" s="6"/>
    </row>
    <row r="114" spans="7:7" x14ac:dyDescent="0.55000000000000004">
      <c r="G114" s="6"/>
    </row>
    <row r="115" spans="7:7" x14ac:dyDescent="0.55000000000000004">
      <c r="G115" s="6"/>
    </row>
    <row r="116" spans="7:7" x14ac:dyDescent="0.55000000000000004">
      <c r="G116" s="6"/>
    </row>
  </sheetData>
  <sortState ref="A2:AP59">
    <sortCondition ref="A2:A59"/>
  </sortState>
  <conditionalFormatting sqref="F1:G1048576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SequenceInfoForEachSample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Koufariotis</dc:creator>
  <cp:lastModifiedBy>Nic Waddell</cp:lastModifiedBy>
  <dcterms:created xsi:type="dcterms:W3CDTF">2021-03-12T00:50:28Z</dcterms:created>
  <dcterms:modified xsi:type="dcterms:W3CDTF">2022-05-23T00:11:09Z</dcterms:modified>
</cp:coreProperties>
</file>