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defaultThemeVersion="166925"/>
  <mc:AlternateContent xmlns:mc="http://schemas.openxmlformats.org/markup-compatibility/2006">
    <mc:Choice Requires="x15">
      <x15ac:absPath xmlns:x15ac="http://schemas.microsoft.com/office/spreadsheetml/2010/11/ac" url="/Users/rmandla/Dropbox (Partners HealthCare)/DM PRS in MGB PCP/GENMED_submission/resubmission_2/"/>
    </mc:Choice>
  </mc:AlternateContent>
  <xr:revisionPtr revIDLastSave="0" documentId="13_ncr:1_{DD66C9B2-80DC-AD4B-BBCE-49114437FFEB}" xr6:coauthVersionLast="47" xr6:coauthVersionMax="47" xr10:uidLastSave="{00000000-0000-0000-0000-000000000000}"/>
  <bookViews>
    <workbookView xWindow="620" yWindow="500" windowWidth="27640" windowHeight="15960" activeTab="1" xr2:uid="{BB50134A-6202-3A49-831E-C64BDA44477B}"/>
  </bookViews>
  <sheets>
    <sheet name="Table S1" sheetId="6" r:id="rId1"/>
    <sheet name="Table S2" sheetId="5" r:id="rId2"/>
    <sheet name="Table S3" sheetId="1" r:id="rId3"/>
    <sheet name="Table S4" sheetId="7" r:id="rId4"/>
    <sheet name="Table S5" sheetId="2" r:id="rId5"/>
    <sheet name="Table S6"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7" l="1"/>
  <c r="F31" i="7"/>
  <c r="G31" i="7"/>
  <c r="D31" i="7"/>
  <c r="E16" i="7"/>
  <c r="F16" i="7"/>
  <c r="G16" i="7"/>
  <c r="D16" i="7"/>
  <c r="G16" i="1"/>
  <c r="I44" i="1"/>
  <c r="D17" i="2"/>
  <c r="C17" i="2"/>
  <c r="I17" i="3"/>
  <c r="J17" i="3"/>
  <c r="H17" i="3"/>
  <c r="G17" i="3"/>
  <c r="D17" i="3"/>
  <c r="E17" i="3"/>
  <c r="F17" i="3"/>
  <c r="C17" i="3"/>
  <c r="I17" i="2"/>
  <c r="J17" i="2"/>
  <c r="E17" i="2"/>
  <c r="F17" i="2"/>
  <c r="G17" i="2"/>
  <c r="H17" i="2"/>
  <c r="I30" i="1"/>
  <c r="E30" i="1"/>
  <c r="F30" i="1"/>
  <c r="G30" i="1"/>
  <c r="H30" i="1"/>
  <c r="D30" i="1"/>
  <c r="E44" i="1"/>
  <c r="F44" i="1"/>
  <c r="G44" i="1"/>
  <c r="H44" i="1"/>
  <c r="D44" i="1"/>
  <c r="I16" i="1"/>
  <c r="H16" i="1"/>
  <c r="E16" i="1"/>
  <c r="F16" i="1"/>
  <c r="D16" i="1"/>
</calcChain>
</file>

<file path=xl/sharedStrings.xml><?xml version="1.0" encoding="utf-8"?>
<sst xmlns="http://schemas.openxmlformats.org/spreadsheetml/2006/main" count="442" uniqueCount="325">
  <si>
    <t>n</t>
  </si>
  <si>
    <t>C-index</t>
  </si>
  <si>
    <t>LRT p-value</t>
  </si>
  <si>
    <t>Clinical Variables Only Model</t>
  </si>
  <si>
    <t>Scenario 1</t>
  </si>
  <si>
    <t>Scenario 2</t>
  </si>
  <si>
    <t>Scenario 3</t>
  </si>
  <si>
    <t>Scenario 4</t>
  </si>
  <si>
    <t>C-index Improvement</t>
  </si>
  <si>
    <t>BMI &lt; 27.5</t>
  </si>
  <si>
    <t>BMI &gt;= 27.5</t>
  </si>
  <si>
    <t>Glucose &lt; 100</t>
  </si>
  <si>
    <t>Glucose &gt;= 100</t>
  </si>
  <si>
    <t>CRS &lt; Median</t>
  </si>
  <si>
    <t>CRS &gt;= Median</t>
  </si>
  <si>
    <t>Interaction Variable (P-value)</t>
  </si>
  <si>
    <t>Clinical Only</t>
  </si>
  <si>
    <t>CAD</t>
  </si>
  <si>
    <t>CKD</t>
  </si>
  <si>
    <t>Scenario 4 - CCA</t>
  </si>
  <si>
    <t>Scenario 4 - MI</t>
  </si>
  <si>
    <t>Female, n (%)</t>
  </si>
  <si>
    <t>Race</t>
  </si>
  <si>
    <t>White, n (%)</t>
  </si>
  <si>
    <t>Ethnicity</t>
  </si>
  <si>
    <t>Highest Educational Attainment</t>
  </si>
  <si>
    <t>PCP network only</t>
  </si>
  <si>
    <t>8255 (53.8%)</t>
  </si>
  <si>
    <t>13171 (85.8%)</t>
  </si>
  <si>
    <t>577 (3.8%)</t>
  </si>
  <si>
    <t>342 (2.2%)</t>
  </si>
  <si>
    <t>240 (1.6%)</t>
  </si>
  <si>
    <t>12961 (84.4%)</t>
  </si>
  <si>
    <t>2154 (14.0%)</t>
  </si>
  <si>
    <t>3631 (23.6%)</t>
  </si>
  <si>
    <t>6564 (42.7%)</t>
  </si>
  <si>
    <t>2273 (14.8%)</t>
  </si>
  <si>
    <t>2887 (18.8%)</t>
  </si>
  <si>
    <t>2551 (16.6%)</t>
  </si>
  <si>
    <t>14917 (56.4%)</t>
  </si>
  <si>
    <t>22488 (85.0%)</t>
  </si>
  <si>
    <t>1429 (5.4%)</t>
  </si>
  <si>
    <t>661 (2.5%)</t>
  </si>
  <si>
    <t>451 (1.7%)</t>
  </si>
  <si>
    <t>22908 (86.6%)</t>
  </si>
  <si>
    <t>3095 (11.7%)</t>
  </si>
  <si>
    <t>7575 (28.6%)</t>
  </si>
  <si>
    <t>11672 (44.1%)</t>
  </si>
  <si>
    <t>3549 (13.4%)</t>
  </si>
  <si>
    <t>3658 (13.8%)</t>
  </si>
  <si>
    <t>161 (0.6%)</t>
  </si>
  <si>
    <t>151268 (56.2%)</t>
  </si>
  <si>
    <t>37693 (14.0%)</t>
  </si>
  <si>
    <t>1756 (6.6%)</t>
  </si>
  <si>
    <t>954 (6.2%)</t>
  </si>
  <si>
    <t>198887 (73.9%)</t>
  </si>
  <si>
    <t>15780 (5.9%)</t>
  </si>
  <si>
    <t>17794 (6.6%)</t>
  </si>
  <si>
    <t>25911 (9.6%)</t>
  </si>
  <si>
    <t>152154 (56.5%)</t>
  </si>
  <si>
    <t>91182 (33.9%)</t>
  </si>
  <si>
    <t>23022 (8.6%)</t>
  </si>
  <si>
    <t>46176 (17.2%)</t>
  </si>
  <si>
    <t>93833 (34.9%)</t>
  </si>
  <si>
    <t>14323 (5.3%)</t>
  </si>
  <si>
    <t>114915 (42.7%)</t>
  </si>
  <si>
    <t>61.0 (16.3)</t>
  </si>
  <si>
    <t>56.6 (17.2)</t>
  </si>
  <si>
    <t>55.3 (18.8)</t>
  </si>
  <si>
    <t>6145 (52.7%)</t>
  </si>
  <si>
    <t>577 (5.0%)</t>
  </si>
  <si>
    <t>9547 (81.9%)</t>
  </si>
  <si>
    <t>585 (5.0%)</t>
  </si>
  <si>
    <t>317 (2.7%)</t>
  </si>
  <si>
    <t>246 (2.1%)</t>
  </si>
  <si>
    <t>9773 (83.9%)</t>
  </si>
  <si>
    <t>1634 (14.0%)</t>
  </si>
  <si>
    <t>3399 (29.2%)</t>
  </si>
  <si>
    <t>4464 (38.3%)</t>
  </si>
  <si>
    <t>1196 (10.3%)</t>
  </si>
  <si>
    <t>2594 (22.3%)</t>
  </si>
  <si>
    <t>8 (0.1%)</t>
  </si>
  <si>
    <t>55.4 (18.4)</t>
  </si>
  <si>
    <t>Age &lt; 40</t>
  </si>
  <si>
    <t>Age &gt;= 40</t>
  </si>
  <si>
    <t>All Participants</t>
  </si>
  <si>
    <t>Participants of European ancestry</t>
  </si>
  <si>
    <t>Participants not of European ancestry</t>
  </si>
  <si>
    <t>CRS HR (CI) (p-val)</t>
  </si>
  <si>
    <t>Current Smokers, n (%)</t>
  </si>
  <si>
    <t>Age as of 2020, mean (SD)</t>
  </si>
  <si>
    <t>Black/African American, n (%)</t>
  </si>
  <si>
    <t>Asian, n (%)</t>
  </si>
  <si>
    <t>Other/Unknown, n (%)</t>
  </si>
  <si>
    <t>Hispanic, n (%)</t>
  </si>
  <si>
    <t>Non-hispanic, n (%)</t>
  </si>
  <si>
    <t>High School, n (%)</t>
  </si>
  <si>
    <t xml:space="preserve"> Undergraduate, n (%)</t>
  </si>
  <si>
    <t>Graduate, n (%)</t>
  </si>
  <si>
    <t>1265 (8.2%)</t>
  </si>
  <si>
    <t>36786 (13.7%)</t>
  </si>
  <si>
    <t>1876 (7.1%)</t>
  </si>
  <si>
    <t>1204 (10.3%)</t>
  </si>
  <si>
    <t>MGBB + PCP network</t>
  </si>
  <si>
    <t>MGBB NOT in PCP network with multiple encounters</t>
  </si>
  <si>
    <t>MGBB NOT in PCP network without multiple encounters</t>
  </si>
  <si>
    <t>Criteria</t>
  </si>
  <si>
    <t>Test Accuracies</t>
  </si>
  <si>
    <t>Hypertension</t>
  </si>
  <si>
    <t>Coronary artery disease (CAD)</t>
  </si>
  <si>
    <t>Cerebrovascular disease (CVD)</t>
  </si>
  <si>
    <t>Peripheral vascular diseae (PVD)</t>
  </si>
  <si>
    <t>Disease</t>
  </si>
  <si>
    <t>Proteinuria</t>
  </si>
  <si>
    <t>1.67 (1.59-1.74) (1.5E-104)</t>
  </si>
  <si>
    <t>1.76 (1.68-1.84) (1.1E-124)</t>
  </si>
  <si>
    <t>1.66 (1.58-1.74) (1.0E-96)</t>
  </si>
  <si>
    <t>1.68 (1.6-1.77) (4.1E-98)</t>
  </si>
  <si>
    <t>1.64 (1.56-1.73) (3.1E-77)</t>
  </si>
  <si>
    <t>1.55 (1.46-1.63) (2.4E-55)</t>
  </si>
  <si>
    <t>1.75 (1.63-1.88) (3.6e-54)</t>
  </si>
  <si>
    <t>1.66 (1.56-1.75) (5.6E-67)</t>
  </si>
  <si>
    <t>1.71 (1.60-1.84) (6.5E-50)</t>
  </si>
  <si>
    <t>1.48 (1.40-1.57) (2.0E-39)</t>
  </si>
  <si>
    <t>1.48 (1.39-1.57) (1.4E-37)</t>
  </si>
  <si>
    <t>1.66 (1.57-1.76) (3.6E-72)</t>
  </si>
  <si>
    <t>1.49 (1.41-1.58) (1.3E-41)</t>
  </si>
  <si>
    <t>1.35 (1.23-1.49) (3.8E-10)</t>
  </si>
  <si>
    <t>1.46 (1.32-1.61) (1.9E-14)</t>
  </si>
  <si>
    <t>1.33 (1.21-1.47) (8.6E-09)</t>
  </si>
  <si>
    <t>1.4 (1.26-1.55) (8.0E-11)</t>
  </si>
  <si>
    <t>1.37 (1.23-1.53) (1.4E-08)</t>
  </si>
  <si>
    <t>1.37 (1.21-1.54) (2.4E-07)</t>
  </si>
  <si>
    <t>1.45 (1.23-1.72) (9.4e-06)</t>
  </si>
  <si>
    <t>1.33 (1.18-1.50) (2.1E-06)</t>
  </si>
  <si>
    <t>1.42 (1.20-1.67) (3.5E-05)</t>
  </si>
  <si>
    <t>1.25 (1.09-1.42) (8.8E-04)</t>
  </si>
  <si>
    <t>1.31 (1.14-1.49) (9.2E-05)</t>
  </si>
  <si>
    <t>1.33 (1.18-1.50) (1.6E-06)</t>
  </si>
  <si>
    <t>1.31 (1.15-1.49) (6.1E-05)</t>
  </si>
  <si>
    <t>1.84 (1.74-1.94) (1.4E-108)</t>
  </si>
  <si>
    <t>1.93 (1.83-2.04) (2.7E-125)</t>
  </si>
  <si>
    <t>1.83 (1.73-1.94) (3.4E-102)</t>
  </si>
  <si>
    <t>1.83 (1.73-1.94) (7.4E-98)</t>
  </si>
  <si>
    <t>1.79 (1.69-1.9) (3.1E-79)</t>
  </si>
  <si>
    <t>1.61 (1.52-1.72) (3.2E-50)</t>
  </si>
  <si>
    <t>1.82 (1.69-1.97) (2.5E-50)</t>
  </si>
  <si>
    <t>1.82 (1.71-1.95) (2.3E-71)</t>
  </si>
  <si>
    <t>1.55 (1.45-1.66) (5.3E-38)</t>
  </si>
  <si>
    <t>1.78 (1.64-1.92) (9.1E-46)</t>
  </si>
  <si>
    <t>1.54 (1.44-1.65) (1.8E-35)</t>
  </si>
  <si>
    <t>1.82 (1.71-1.94) (1.3E-76)</t>
  </si>
  <si>
    <t>1.55 (1.45-1.66) (4.6E-39)</t>
  </si>
  <si>
    <t>1.88 (1.66-2.13) (1.0e-22)</t>
  </si>
  <si>
    <t>1.84 (1.62-2.08) (1.7e-21)</t>
  </si>
  <si>
    <t>1.7 (1.62-1.79) (2.6e-96)</t>
  </si>
  <si>
    <t>1.74 (1.65-1.82) (2.7e-103)</t>
  </si>
  <si>
    <t>1.72 (1.56-1.90) (2.7e-27)</t>
  </si>
  <si>
    <t>1.78 (1.62-1.97) (1.5e-30)</t>
  </si>
  <si>
    <t>1.57 (1.49-1.66) (1.1e-59)</t>
  </si>
  <si>
    <t>1.65 (1.56-1.74) (3.2e-69)</t>
  </si>
  <si>
    <t>1.62 (1.49-1.76) (7.9e-28)</t>
  </si>
  <si>
    <t>1.59 (1.46-1.74) (2.5e-25)</t>
  </si>
  <si>
    <t>1.52 (1.41-1.62) (2.0e-32)</t>
  </si>
  <si>
    <t>1.48 (1.38-1.58) (1.9e-27)</t>
  </si>
  <si>
    <t>2.01 (1.63-2.47) (3.6e-11)</t>
  </si>
  <si>
    <t>1.73 (1.55-1.93) (4.0e-23)</t>
  </si>
  <si>
    <t>1.97 (1.6-2.42) (1.3e-10)</t>
  </si>
  <si>
    <t>1.6 (1.43-1.79) (5.0e-16)</t>
  </si>
  <si>
    <t>1.63 (1.42-1.88) (1.3e-11)</t>
  </si>
  <si>
    <t>1.57 (1.47-1.68) (1.6e-38)</t>
  </si>
  <si>
    <t>1.62 (1.40-1.86) (3.5e-11)</t>
  </si>
  <si>
    <t>1.45 (1.35-1.55) (5.2e-26)</t>
  </si>
  <si>
    <t>1.22 (1.15-1.30) (1.4e-10)</t>
  </si>
  <si>
    <t>1.27 (1.19-1.35) (1.8e-14)</t>
  </si>
  <si>
    <t>1.16 (1.07-1.27) (7.3e-04)</t>
  </si>
  <si>
    <t>1.23 (1.12-1.34) (6.4e-06)</t>
  </si>
  <si>
    <t>2.75 (2.51-3.02) (2.3e-101)</t>
  </si>
  <si>
    <t>1.24 (1.15-1.33) (3.2e-09)</t>
  </si>
  <si>
    <t>2.78 (2.53-2.05) (6.8e-103)</t>
  </si>
  <si>
    <t>1.27 (1.18-1.36) (5.4e-11)</t>
  </si>
  <si>
    <t>CRS (0.053)</t>
  </si>
  <si>
    <t>Random Glucose (0.011)</t>
  </si>
  <si>
    <t>BMI (6.6e-3)</t>
  </si>
  <si>
    <t>Age (0.028)</t>
  </si>
  <si>
    <t>2.05 (1.79-2.35) (1.0e-25)</t>
  </si>
  <si>
    <t>1.08 (0.98-1.2) (0.10)</t>
  </si>
  <si>
    <t>2.09 (1.82-2.39) (3.4e-26)</t>
  </si>
  <si>
    <t>1.13 (1.02-1.25) (1.5e-2)</t>
  </si>
  <si>
    <t>1.22 (1.13-1.33) (5.5e-07)</t>
  </si>
  <si>
    <t>1.29 (1.19-1.39) (4.8e-10)</t>
  </si>
  <si>
    <t>1.22 (1.11-1.35) (3.8e-05)</t>
  </si>
  <si>
    <t>1.29 (1.17-1.43) (7.9e-07)</t>
  </si>
  <si>
    <t>4.16 (3.53-4.90) (1.8e-65)</t>
  </si>
  <si>
    <t>1.25 (1.13-1.38) (1.3e-05)</t>
  </si>
  <si>
    <t>4.21 (3.58-4.96) (1.4e-66)</t>
  </si>
  <si>
    <t>1.30 (1.18-1.44) (3.1e-07)</t>
  </si>
  <si>
    <t>4.18 (3.25-5.39) (1.1e-28)</t>
  </si>
  <si>
    <t>1.27 (1.13-1.42) (7.2e-05)</t>
  </si>
  <si>
    <t>4.28 (3.32-5.51) (1.7e-29)</t>
  </si>
  <si>
    <t>1.33 (1.18-1.50) (4.5e-06)</t>
  </si>
  <si>
    <r>
      <rPr>
        <u/>
        <sz val="12"/>
        <color theme="1"/>
        <rFont val="Calibri"/>
        <family val="2"/>
        <scheme val="minor"/>
      </rPr>
      <t>Inclusion</t>
    </r>
    <r>
      <rPr>
        <sz val="12"/>
        <color theme="1"/>
        <rFont val="Calibri"/>
        <family val="2"/>
        <scheme val="minor"/>
      </rPr>
      <t>: MGH encounter AND ICD-9 code for diabetes AND Problem list term for diabetes 
OR HbA1C &gt;6.5 in prior 3 years Exclusion: Problem list term not associated with diabetes</t>
    </r>
  </si>
  <si>
    <r>
      <rPr>
        <u/>
        <sz val="12"/>
        <color theme="1"/>
        <rFont val="Calibri"/>
        <family val="2"/>
        <scheme val="minor"/>
      </rPr>
      <t>Inclusion problem list terms</t>
    </r>
    <r>
      <rPr>
        <sz val="12"/>
        <color theme="1"/>
        <rFont val="Calibri"/>
        <family val="2"/>
        <scheme val="minor"/>
      </rPr>
      <t>: DM, Diabetes Mellitus, Diabetic Nephropathy, Diabetic Neuropathy, 
Diabetic Retinopathy, Diabetic foot care, Diabetic foot infection, Diabetes Mellitus without complication, Insulin dependent diabetes mellitus, Insulin dependent diabetes without complications, Type 1,  Diabetes mellitus I, DM type I, Juvenile, DM type i, Type I DM, Diabetes Mellitus type 1, Juvenile onset diabetes mellitus, Type 1 diabetes mellitus uncontrolled, Type 1 diabetes mellitus well controlled, DM1, Adult onset, AODM, Type 2, DM type ii, Diabetes mellitus ii, DMii, Type 2 DM, Type ii DM, Diabetes mellitus type 2, noninsulin dependent diabetes mellitus, Type 2 diabetes mellitus uncontrolled, Type 2 diabetes mellitus well controlled, Diabetes adult-adult onset, NIDDM.</t>
    </r>
  </si>
  <si>
    <r>
      <rPr>
        <u/>
        <sz val="12"/>
        <color theme="1"/>
        <rFont val="Calibri"/>
        <family val="2"/>
        <scheme val="minor"/>
      </rPr>
      <t>Inclusion ICD-9 codes</t>
    </r>
    <r>
      <rPr>
        <sz val="12"/>
        <color theme="1"/>
        <rFont val="Calibri"/>
        <family val="2"/>
        <scheme val="minor"/>
      </rPr>
      <t>: 250.21, 250.23, 250.11, 250.13, 250.61, 250.63, 250.51, 250.53, 250.31, 
250.33, 250.81, 250.83, 250.71, 250.73, 250.41, 250.43, 250.91, 250.93, 250.01, 250.03, 250.20, 250.22, 250.10, 250.12, 250.60, 250.62, 250.50, 250.52, 250.30, 250.32, 250.80, 250.82, 250.70, 250.72, 250.40, 250.42, 250.90, 250.92, 250.00, 250.02</t>
    </r>
  </si>
  <si>
    <r>
      <rPr>
        <u/>
        <sz val="12"/>
        <color theme="1"/>
        <rFont val="Calibri (Body)"/>
      </rPr>
      <t>Exclusion problem list terms</t>
    </r>
    <r>
      <rPr>
        <sz val="12"/>
        <color theme="1"/>
        <rFont val="Calibri"/>
        <family val="2"/>
        <scheme val="minor"/>
      </rPr>
      <t>: negative, neg, r/o, risk, rule out, no, consider diabetes,
borderline, gestational, maternal, pregnancy, glucose impai, impaired glucose,
insipidus, pre diabetes, prediab, family history, PCOS, Polycystic Ovary Syndrome</t>
    </r>
  </si>
  <si>
    <t>Algorithm was developed as part of
the MGH patient care operations
improvement project, and internally
validated with chart review on 260
patients
Sens = 0.99
Spec = 0.93
PPV = 0.96
NPV = 0.99</t>
  </si>
  <si>
    <r>
      <rPr>
        <u/>
        <sz val="12"/>
        <color theme="1"/>
        <rFont val="Calibri (Body)"/>
      </rPr>
      <t>Inclusion</t>
    </r>
    <r>
      <rPr>
        <sz val="12"/>
        <color theme="1"/>
        <rFont val="Calibri"/>
        <family val="2"/>
        <scheme val="minor"/>
      </rPr>
      <t>: Problem or procedure list term for CAD OR CPT4 procedure code for CAD
intervention in prior 3 years</t>
    </r>
  </si>
  <si>
    <r>
      <rPr>
        <u/>
        <sz val="12"/>
        <color theme="1"/>
        <rFont val="Calibri (Body)"/>
      </rPr>
      <t>Exclusion</t>
    </r>
    <r>
      <rPr>
        <sz val="12"/>
        <color theme="1"/>
        <rFont val="Calibri"/>
        <family val="2"/>
        <scheme val="minor"/>
      </rPr>
      <t>: Patients who died during the assessment period OR no problem/procedure
list terms/procedure codes for CAD</t>
    </r>
  </si>
  <si>
    <r>
      <rPr>
        <u/>
        <sz val="12"/>
        <color theme="1"/>
        <rFont val="Calibri (Body)"/>
      </rPr>
      <t>Inclusion problem list terms</t>
    </r>
    <r>
      <rPr>
        <sz val="12"/>
        <color theme="1"/>
        <rFont val="Calibri"/>
        <family val="2"/>
        <scheme val="minor"/>
      </rPr>
      <t>: CORONARY ARTERY DISEASE, S/P CORONARY
ARTERY DISEASE, H/O CORONARY ARTERY DISEASE, CORONARY
ARTERIOSCLEROSIS, MYOCARDIAL INFARCTION , S/P MYOCARDIAL
INFARCTION, MYOCARDIAL INFARCT, ANGINA PECTORIS, ANGINA
CARDIAC BYPASS GRAFT SURGERY, S/P CARDIAC BYPASS GRAFT
SURGERY, H/O CARDIAC BYPASS GRAFT SURGERY, ISCHEMIC HEART
DISEASE, ISCHEMIC HRT DIS, CORONARY ARTERY BYPASS GRAFT, S/P
CORONARY ARTERY BYPASS GRAFT, CAD, CAD EQUIVALENT,
CORONARY STENT, S/P CORONARY STENT, STENT IN THE LAD,
CORONARY HEART DISEASE, ARTERIOSCLEROTIC HEART DISEASE,
ATHEROSCLEROTIC CORONARY VASCULAR DISEASE, MI, ACUTE MI, S/P
MI STEMI, S/P NSTEMI, 2 CARDIAC VESSEL BYPASSES ? LAD, CARDIAC
CATH STENT, S/P CARDIAC STENTS, CABG, CORONARY ARTERIAL
DISEASE, ISHEMIC CARDIOMYOPATHY, ISCHEMIC CMP, MILD
VENTRICULAR POSTERIOR ISCHEMIA, S/P BALLON ANGIOPLASTY.</t>
    </r>
  </si>
  <si>
    <r>
      <rPr>
        <u/>
        <sz val="12"/>
        <color theme="1"/>
        <rFont val="Calibri (Body)"/>
      </rPr>
      <t>Inclusion procedure list terms</t>
    </r>
    <r>
      <rPr>
        <sz val="12"/>
        <color theme="1"/>
        <rFont val="Calibri"/>
        <family val="2"/>
        <scheme val="minor"/>
      </rPr>
      <t>: CORONARY ARTERY BYPASS GRAFT, CARDIAC
BYPASS GRAFT SURGERY, PERCUTANEOUS TRANSLUMINAL CORONARY
ANGIOPLASTY, PLACEMENT OF STENT IN CORONARY ARTERY
CORONARY STENT, ANGIOPLASTY OF LAD, CARDIAC CATHETERIZATION
W/STENT CARDIAC STENT</t>
    </r>
  </si>
  <si>
    <r>
      <rPr>
        <u/>
        <sz val="12"/>
        <color theme="1"/>
        <rFont val="Calibri (Body)"/>
      </rPr>
      <t>Inclusion CPT procedure codes</t>
    </r>
    <r>
      <rPr>
        <sz val="12"/>
        <color theme="1"/>
        <rFont val="Calibri"/>
        <family val="2"/>
        <scheme val="minor"/>
      </rPr>
      <t>: 33510, 33511, 33512, 33513, 33514, 33516, 33517,
33518, 33519, 33521, 33522, 33523, 33530, 33533, 33534, 33535, 33536, 92980,
92981, 92982, 92984, 92975, 92977</t>
    </r>
  </si>
  <si>
    <t>Algorithm was developed as part of
the MGH patient care operations
improvement project, and internally
validated with chart review on 325
patients
Sens = 0.96
Spec = 0. 99
PPV = 0.99
NPV = 0.95</t>
  </si>
  <si>
    <r>
      <rPr>
        <u/>
        <sz val="12"/>
        <color theme="1"/>
        <rFont val="Calibri (Body)"/>
      </rPr>
      <t>Inclusion</t>
    </r>
    <r>
      <rPr>
        <sz val="12"/>
        <color theme="1"/>
        <rFont val="Calibri"/>
        <family val="2"/>
        <scheme val="minor"/>
      </rPr>
      <t>: Two ICD-9 codes for hypertension or One Problem list term for
hypertension in prior 3 years</t>
    </r>
  </si>
  <si>
    <r>
      <rPr>
        <u/>
        <sz val="12"/>
        <color theme="1"/>
        <rFont val="Calibri (Body)"/>
      </rPr>
      <t>Exclusion</t>
    </r>
    <r>
      <rPr>
        <sz val="12"/>
        <color theme="1"/>
        <rFont val="Calibri"/>
        <family val="2"/>
        <scheme val="minor"/>
      </rPr>
      <t>: End stage renal disease, receiving dialysis, prior kidney transplant or
pregnancy-related hypertension</t>
    </r>
  </si>
  <si>
    <r>
      <rPr>
        <u/>
        <sz val="12"/>
        <color theme="1"/>
        <rFont val="Calibri (Body)"/>
      </rPr>
      <t>Inclusion problem list terms</t>
    </r>
    <r>
      <rPr>
        <sz val="12"/>
        <color theme="1"/>
        <rFont val="Calibri"/>
        <family val="2"/>
        <scheme val="minor"/>
      </rPr>
      <t>: Hypertension Hypertensive cardiovascular disease
Chronic hypertension Hypertensive heart disease Benign hypertension Benign essential
hypertension Malignant essential hypertension Malignant hypertension Essential
hypertension Finding of increased Blood pressure Hypertensive disorder Systolic
hypertension Labile hypertension Hypertensive crisis White Coat Hypertension
Secondary hypertension Malignant secondary hypertension Renovascular
Hypertension</t>
    </r>
  </si>
  <si>
    <r>
      <rPr>
        <u/>
        <sz val="12"/>
        <color theme="1"/>
        <rFont val="Calibri (Body)"/>
      </rPr>
      <t>Inclusion ICD-9 codes</t>
    </r>
    <r>
      <rPr>
        <sz val="12"/>
        <color theme="1"/>
        <rFont val="Calibri"/>
        <family val="2"/>
        <scheme val="minor"/>
      </rPr>
      <t>: 997.91, 401.0, 401.1, 401.9, 402.01, 402.00, 402.91, 402.90,
403.01, 403.00, 404.01, 404.03, 404.91, 404.93, 404.92, 404.11, 404.13, 404.12,
404.10, 402.11, 402.10, 403.11, 403.10:</t>
    </r>
  </si>
  <si>
    <r>
      <rPr>
        <u/>
        <sz val="12"/>
        <color theme="1"/>
        <rFont val="Calibri (Body)"/>
      </rPr>
      <t>Exclusion codes and terms</t>
    </r>
    <r>
      <rPr>
        <sz val="12"/>
        <color theme="1"/>
        <rFont val="Calibri"/>
        <family val="2"/>
        <scheme val="minor"/>
      </rPr>
      <t>: Pregnancy induced hypertension, Gestational
Hypertension, End Stage Renal disease, Hemodialysis, Dialysis, Renal Transplant, S/P
Renal Transplant, Renal Transplantation, S/P Renal Transplantation, Kidney
Transplant, S/P Kidney Transplant, Transplant of Kidney, Kidney Transplantation, S/P
Kidney Transplantation, ICD-9 codes 796.2, 585.6, CPT codes 36800, 36810, 36815,
36818, 36819, 36820, 36821, 36831, 36832, 36833, 50300, 50320, 50340, 50360,
50365, 50370, 50380, 90935, 90937</t>
    </r>
  </si>
  <si>
    <t>Algorithm was developed as part of
the MGH patient care operations
improvement project, and internally
validated with chart review on 325
patients.
Sens = 0.95
Spec = 0.94
PPV = 0.97
NPV = 0.89</t>
  </si>
  <si>
    <r>
      <rPr>
        <u/>
        <sz val="12"/>
        <color theme="1"/>
        <rFont val="Calibri (Body)"/>
      </rPr>
      <t>Inclusion</t>
    </r>
    <r>
      <rPr>
        <sz val="12"/>
        <color theme="1"/>
        <rFont val="Calibri"/>
        <family val="2"/>
        <scheme val="minor"/>
      </rPr>
      <t>: Problem/procedure list term for CVD OR CPT4 procedure code for CVD
intervention in prior 3 years</t>
    </r>
  </si>
  <si>
    <r>
      <rPr>
        <u/>
        <sz val="12"/>
        <color theme="1"/>
        <rFont val="Calibri (Body)"/>
      </rPr>
      <t>Exclusion</t>
    </r>
    <r>
      <rPr>
        <sz val="12"/>
        <color theme="1"/>
        <rFont val="Calibri"/>
        <family val="2"/>
        <scheme val="minor"/>
      </rPr>
      <t>: patients who died during the assessment period OR no problem/procedure
list terms/procedure codes for CVD</t>
    </r>
  </si>
  <si>
    <r>
      <rPr>
        <u/>
        <sz val="12"/>
        <color theme="1"/>
        <rFont val="Calibri (Body)"/>
      </rPr>
      <t>Inclusion problem list terms</t>
    </r>
    <r>
      <rPr>
        <sz val="12"/>
        <color theme="1"/>
        <rFont val="Calibri"/>
        <family val="2"/>
        <scheme val="minor"/>
      </rPr>
      <t>: STROKE, S/P STROKE, H/O STROKE, CVA, H/O
CVA, S/P CVA, TIA, H/O TIA, HX OF TRANSIENT ISCHEMIC ATTACK, S/P
TIA, TRANSIENT CEREBRAL ISCHEMIA, CAROTID STENOSIS. H/O
CAROTID ARTERY STENOSIS, LACUNAR CVA, LACUNAR INFARCT,
LACUNAR STROKE, MCA STENT, CAROTID ENDARTERECTOMY, S/P RT
CEA, S/P LEFT CEA, H/O CEREBELLAR INFARCT, HX OF CEREBELLAR
INFARCT, CEREBROVASCULAR ACCIDENT, H/O CEREBROVASCULAR
ACCIDENT, CEREBROVASCULAR DISEASE, H/O CEREBROVASCULAR
DISEASE, INTRACRANIAL ATHEROSCLEROSIS CAROTID OCCLUSION, H/O
CAROTID OCCLUSION</t>
    </r>
  </si>
  <si>
    <r>
      <rPr>
        <u/>
        <sz val="12"/>
        <color theme="1"/>
        <rFont val="Calibri (Body)"/>
      </rPr>
      <t>Inclusion procedure list terms</t>
    </r>
    <r>
      <rPr>
        <sz val="12"/>
        <color theme="1"/>
        <rFont val="Calibri"/>
        <family val="2"/>
        <scheme val="minor"/>
      </rPr>
      <t>: CAROTID ENDARTERECTOMY, S/P CAROTID
ENDARTERECTOMY, BILATERAL CAROTID ENDARTERECTOMY, H/O
CAROTID ENDARTERECTOMY, CAROTID ARTERY STENT, CAROTID
STENOSIS RIGHT STENT</t>
    </r>
  </si>
  <si>
    <r>
      <rPr>
        <u/>
        <sz val="12"/>
        <color theme="1"/>
        <rFont val="Calibri (Body)"/>
      </rPr>
      <t>Inclusion CPT Procedure codes</t>
    </r>
    <r>
      <rPr>
        <sz val="12"/>
        <color theme="1"/>
        <rFont val="Calibri"/>
        <family val="2"/>
        <scheme val="minor"/>
      </rPr>
      <t>: 35301, 33891, 35626, 35606, 35642, 35601, 35526,
35526, 35510, 35509, 35506, 35508, 35501, 35001, 34001, 35390, 35301, 35301,
37215, 37216, 61630, 61635</t>
    </r>
  </si>
  <si>
    <t>Algorithm was developed as part of
the MGH patient care operations
improvement project, and internally
validated with chart review on 325
patients.
Sens = 0.95
Spec = 0.99
PPV = 0.99
NPV = 0.93</t>
  </si>
  <si>
    <r>
      <rPr>
        <u/>
        <sz val="12"/>
        <color theme="1"/>
        <rFont val="Calibri (Body)"/>
      </rPr>
      <t>Exclusion</t>
    </r>
    <r>
      <rPr>
        <sz val="12"/>
        <color theme="1"/>
        <rFont val="Calibri"/>
        <family val="2"/>
        <scheme val="minor"/>
      </rPr>
      <t>: patients who died during the assessment period OR no problem/procedure
list terms/procedure codes for PVD</t>
    </r>
  </si>
  <si>
    <r>
      <rPr>
        <u/>
        <sz val="12"/>
        <color theme="1"/>
        <rFont val="Calibri (Body)"/>
      </rPr>
      <t>Inclusion problem list terms</t>
    </r>
    <r>
      <rPr>
        <sz val="12"/>
        <color theme="1"/>
        <rFont val="Calibri"/>
        <family val="2"/>
        <scheme val="minor"/>
      </rPr>
      <t>: PERIPHERAL VASCULAR DISEASE, H/O
PERIPHERAL VASCULAR DISEASE, ABDOMINAL AORTIC ANEURYSM, S/P
ABDOMINAL AORTIC ANEURYSM, H/O ABDOMINAL AORTIC ANEURYSM,
ABDOMINAL AORTIC ANEURYSM REPAIR, AORTIC ANEURYSM, AORTIC
ARCH ANEURYSM, ASCENDING AORTIC ANEURYSM, ANEURYSM OF
THORACIC AORTA, ANEURYSM OF THORACIC AORTA, ASCENDING
THORACIC AORTIC ANEURYSM, PAD, PERIPHERAL ARTERIAL DISEASE,
PERIPHERAL ARTERIAL OCCLUSIVE DISEASE, RENAL ARTERY STENOSIS,
MILD RENAL ARTERY STENOSIS, ISCHEMIC EXTREMITY, PERIPHERAL
ISCHEMIA, OCCLUDED RIGHT FEM POP BYPASS, S/P AORTO BIFEMORAL
BYPASS, FEM POP BYPASS, S/P FEMORAL POPLITEAL BYPASS,
ANEURYSM, ILIAC, AORTIC STENOSIS, ARTERIOSCLEROTIC VASCULAR
DISEASE, BILATERAL ILIAC ARTERY STENOSIS, ILIAC ARTERY
ANEURYSM, S/P ILIAC PTCA/STENT, STENT IN BILAT EXERTENAL ILIAC
ARTERIES</t>
    </r>
  </si>
  <si>
    <r>
      <rPr>
        <u/>
        <sz val="12"/>
        <color theme="1"/>
        <rFont val="Calibri (Body)"/>
      </rPr>
      <t>Inclusion procedure list terms</t>
    </r>
    <r>
      <rPr>
        <sz val="12"/>
        <color theme="1"/>
        <rFont val="Calibri"/>
        <family val="2"/>
        <scheme val="minor"/>
      </rPr>
      <t>: FEMORAL POPLITEAL BYPASS, FEMORAL
POPLITEAL ARTERY BYPASS GRAFT, AORTOFEM BYPASS, AAA REPAIR,
ABDOMINAL AORTIC ANEURYSM REPAIR, ABDOMINAL AORTIC
ANEURYSM STENT, ILIAC STENT, ABDOMINAL AORTIC ANEURYSM
STENT, S/P ABDOMINAL AORTIC ANEURYSM STENT, AORTO BIFEMORAL
BYPASS GRAFT, AORTO FEM BYPASS, AORTOFEMORAL BYPASS,
AORTOFEMORAL BYPASS GRAFT, AORTOILIAC ANGIOPLASTY,
BILATERAL FEMORAL POPLITEAL BYPASS, ENDOVASCULAAR REAPIR OF
ABDOMINAL AORTIC, FEMORAL ARTERY STENT, FEMORAL POPLITEAL
ARTERY BYPASS GRAFT, FEMOROPOPLITEAL BYPASS, LEFT FEMORAL
ARTERY STENT, RENAL ARTERY STENOSIS STENT, RENAL ARTERY
STENT, RENAL ARTERY STENTS, S/P ABDOMINAL AORTA ENDOGRAFT
REPAIR, ILIAC ARTERY STENT GRAFT, ILIAC ARTERY STENTING, L
FEMORAL, ENDARTERECTOMY, THORACIC AORTIC ANEURYSM REPAIR,
THORACOABDOMINAL ANEURYSM REPAIR</t>
    </r>
  </si>
  <si>
    <r>
      <rPr>
        <u/>
        <sz val="12"/>
        <color theme="1"/>
        <rFont val="Calibri (Body)"/>
      </rPr>
      <t>Inclusion CPT Procedure codes</t>
    </r>
    <r>
      <rPr>
        <sz val="12"/>
        <color theme="1"/>
        <rFont val="Calibri"/>
        <family val="2"/>
        <scheme val="minor"/>
      </rPr>
      <t>: 35566, 35141, 35142, 35131, 35132, 34201, 34151,
34808, 34820, 34151, 35450, 35471, 35454, 35473, 35452, 35472, 35480, 35490,
35646, 35647, 35651, 35621, 35654, 35654, 35666, 35661, 35656, 35665, 35540,
35638, 35637, 35663, 35538, 35537, 35563, 35081, 35102, 34151, 34823, 34825,
33877, 35549, 35548, 35450</t>
    </r>
  </si>
  <si>
    <t>Algorithm was developed as part of
the MGH patient care operations
improvement project, and internally
validated with chart review on 325
patients.
Sens = 0.92
Spec = 0.99
PPV = 0.99
NPV = 0.90</t>
  </si>
  <si>
    <r>
      <rPr>
        <u/>
        <sz val="12"/>
        <color theme="1"/>
        <rFont val="Calibri (Body)"/>
      </rPr>
      <t>Inclusion</t>
    </r>
    <r>
      <rPr>
        <sz val="12"/>
        <color theme="1"/>
        <rFont val="Calibri (Body)"/>
      </rPr>
      <t>: Problem/procedure list term for PVD or CPT4 procedure code for PVD
intervention</t>
    </r>
  </si>
  <si>
    <t>Congestive Heart Failure (CHF)</t>
  </si>
  <si>
    <r>
      <rPr>
        <u/>
        <sz val="12"/>
        <color theme="1"/>
        <rFont val="Calibri (Body)"/>
      </rPr>
      <t xml:space="preserve">Inclusion: </t>
    </r>
    <r>
      <rPr>
        <sz val="12"/>
        <color theme="1"/>
        <rFont val="Calibri"/>
        <family val="2"/>
        <scheme val="minor"/>
      </rPr>
      <t>Adult patients (18 and older) with the following:
1) One inpatient primary discharge diagnosis of CHF OR
2) For patients without inpatient code for CHF, first instances of two outpatient
visits with problem list terms or billing diagnoses for CHF in any combination</t>
    </r>
  </si>
  <si>
    <r>
      <rPr>
        <u/>
        <sz val="12"/>
        <color theme="1"/>
        <rFont val="Calibri (Body)"/>
      </rPr>
      <t>Exclusions</t>
    </r>
    <r>
      <rPr>
        <sz val="12"/>
        <color theme="1"/>
        <rFont val="Calibri"/>
        <family val="2"/>
        <scheme val="minor"/>
      </rPr>
      <t>: Any problem list term/CPT code OR any two ICD-9 diagnosis
codes</t>
    </r>
  </si>
  <si>
    <r>
      <t>Inclusion problem list terms</t>
    </r>
    <r>
      <rPr>
        <sz val="12"/>
        <color theme="1"/>
        <rFont val="Calibri (Body)"/>
      </rPr>
      <t>: CORONARY ARTERY DISEASE, S/P CORONARY
ARTERY DISEASE, H/O CORONARY ARTERY DISEASE, CORONARY
ARTERIOSCLEROSIS, MYOCARDIAL INFARCTION , S/P MYOCARDIAL
INFARCTION, MYOCARDIAL INFARCT, ANGINA PECTORIS, ANGINA
CARDIAC BYPASS GRAFT</t>
    </r>
  </si>
  <si>
    <r>
      <rPr>
        <u/>
        <sz val="12"/>
        <color theme="1"/>
        <rFont val="Calibri (Body)"/>
      </rPr>
      <t>Inclusion ICD-9 codes</t>
    </r>
    <r>
      <rPr>
        <sz val="12"/>
        <color theme="1"/>
        <rFont val="Calibri"/>
        <family val="2"/>
        <scheme val="minor"/>
      </rPr>
      <t>: 428.0, 428.1, 428.20, 428.21, 428.22, 428.23, 428.30, 428.31, 428.32, 428.33, 
428.40, 428.41, 428.42, 428.43, 428.9, 398.91, 404.11, 404.13, 402.11, 404.01, 404.03, 402.01, 402.91, 404.91, 404.93, 425.11, 425.4, 425.5, 425.7, 425.8, 425.9</t>
    </r>
  </si>
  <si>
    <r>
      <rPr>
        <u/>
        <sz val="12"/>
        <color theme="1"/>
        <rFont val="Calibri (Body)"/>
      </rPr>
      <t>Exclusion problem list terms</t>
    </r>
    <r>
      <rPr>
        <sz val="12"/>
        <color theme="1"/>
        <rFont val="Calibri"/>
        <family val="2"/>
        <scheme val="minor"/>
      </rPr>
      <t>: Myocarditis, Viral cardiomyopathy, Heart transplant, S/P Heart 
transplant</t>
    </r>
  </si>
  <si>
    <r>
      <rPr>
        <u/>
        <sz val="12"/>
        <color theme="1"/>
        <rFont val="Calibri (Body)"/>
      </rPr>
      <t>Exclusion ICD-9 codes</t>
    </r>
    <r>
      <rPr>
        <sz val="12"/>
        <color theme="1"/>
        <rFont val="Calibri (Body)"/>
      </rPr>
      <t>: 391.2, 398.0, 422.0, 422.90, 422.91, 422.92, 429.0, 074.23, 032.82, 036.43, 
130.3, 422.99, 093.82, 422.93, 422.90, V42.1, 996.83, 33945, 33935, 33944, 33933</t>
    </r>
  </si>
  <si>
    <r>
      <rPr>
        <u/>
        <sz val="12"/>
        <color theme="1"/>
        <rFont val="Calibri (Body)"/>
      </rPr>
      <t>Exclusion CPT Procedure codes</t>
    </r>
    <r>
      <rPr>
        <sz val="12"/>
        <color theme="1"/>
        <rFont val="Calibri (Body)"/>
      </rPr>
      <t>: 33945, 33935, 33944, 33933</t>
    </r>
  </si>
  <si>
    <t>Algorithm was developed as part of
the MGH patient care operations
improvement project, and internally
validated with chart review on 358
patients.
Sens = 0.99
Spec = 0.85
PPV = 0.86
NPV = 0.99</t>
  </si>
  <si>
    <t>Chronic Kidney Disease (CKD) and 
endstage CKD</t>
  </si>
  <si>
    <r>
      <rPr>
        <u/>
        <sz val="12"/>
        <color rgb="FF000000"/>
        <rFont val="Calibri (Body)"/>
      </rPr>
      <t>Inclusion</t>
    </r>
    <r>
      <rPr>
        <sz val="12"/>
        <color rgb="FF000000"/>
        <rFont val="Calibri"/>
        <family val="2"/>
        <scheme val="minor"/>
      </rPr>
      <t>: Adult patients (18 to 84) with Average eGFR &lt;55, last eGFR &lt;=59, more than one eGFR drawn 2009-2010</t>
    </r>
  </si>
  <si>
    <r>
      <rPr>
        <u/>
        <sz val="12"/>
        <color theme="1"/>
        <rFont val="Calibri (Body)"/>
      </rPr>
      <t>Exclusion</t>
    </r>
    <r>
      <rPr>
        <sz val="12"/>
        <color theme="1"/>
        <rFont val="Calibri (Body)"/>
      </rPr>
      <t>:</t>
    </r>
    <r>
      <rPr>
        <sz val="12"/>
        <color theme="1"/>
        <rFont val="Calibri"/>
        <family val="2"/>
        <scheme val="minor"/>
      </rPr>
      <t xml:space="preserve"> End Stage Renal Disease, Kidney Transplant, Avg eGFR &lt;15</t>
    </r>
  </si>
  <si>
    <r>
      <rPr>
        <u/>
        <sz val="12"/>
        <color theme="1"/>
        <rFont val="Calibri (Body)"/>
      </rPr>
      <t>Exclusion ICD codes</t>
    </r>
    <r>
      <rPr>
        <sz val="12"/>
        <color theme="1"/>
        <rFont val="Calibri"/>
        <family val="2"/>
        <scheme val="minor"/>
      </rPr>
      <t>: 585.6, N18.6, I12.0, I13.2, I13.11, N18.5</t>
    </r>
  </si>
  <si>
    <r>
      <rPr>
        <u/>
        <sz val="12"/>
        <color theme="1"/>
        <rFont val="Calibri (Body)"/>
      </rPr>
      <t>Exclusion CPT Procedure codes</t>
    </r>
    <r>
      <rPr>
        <sz val="12"/>
        <color theme="1"/>
        <rFont val="Calibri"/>
        <family val="2"/>
        <scheme val="minor"/>
      </rPr>
      <t>: 50300, 50320, 50360, 50365, 50370, 50380</t>
    </r>
  </si>
  <si>
    <r>
      <rPr>
        <u/>
        <sz val="12"/>
        <color theme="1"/>
        <rFont val="Calibri (Body)"/>
      </rPr>
      <t>Exclusion problem list terms</t>
    </r>
    <r>
      <rPr>
        <sz val="12"/>
        <color theme="1"/>
        <rFont val="Calibri"/>
        <family val="2"/>
        <scheme val="minor"/>
      </rPr>
      <t>: End Stage Renal disease, Renal Transplant, S/P Renal Transplant,
Renal Transplantation, S/P Renal Transplantation, Kidney Transplant, S/P Kidney Transplant,
Transplant of Kidney, Kidney Transplantation, S/P Kidney Transplantation</t>
    </r>
  </si>
  <si>
    <t>Algorithm was developed as part of
the MGH patient care operations
improvement project
patients.
Spec = 0.90
PPV = 0.90</t>
  </si>
  <si>
    <r>
      <rPr>
        <u/>
        <sz val="12"/>
        <color theme="1"/>
        <rFont val="Calibri (Body)"/>
      </rPr>
      <t>Inclusion ICD codes</t>
    </r>
    <r>
      <rPr>
        <sz val="12"/>
        <color theme="1"/>
        <rFont val="Calibri"/>
        <family val="2"/>
        <scheme val="minor"/>
      </rPr>
      <t>: R80</t>
    </r>
  </si>
  <si>
    <t>Table S1: Administrative and ICD code based algorithms</t>
  </si>
  <si>
    <t>PGS Only Model</t>
  </si>
  <si>
    <t>PGS HR (CI) (p-val)</t>
  </si>
  <si>
    <t>Combined Clinical and PGS Model</t>
  </si>
  <si>
    <t>Clinical Visit</t>
  </si>
  <si>
    <t>Clinical Visit with Labs</t>
  </si>
  <si>
    <t>60.7 (16.4)</t>
  </si>
  <si>
    <t>7965 (54.1%)</t>
  </si>
  <si>
    <t>902 (6.1%)</t>
  </si>
  <si>
    <t>12697 (86.3%)</t>
  </si>
  <si>
    <t>525 (3.6%)</t>
  </si>
  <si>
    <t>330 (2.2%)</t>
  </si>
  <si>
    <t>12407 (84.3%)</t>
  </si>
  <si>
    <t>2078 (14.1%)</t>
  </si>
  <si>
    <t>227 (1.5%)</t>
  </si>
  <si>
    <t>1908 (13.0%)</t>
  </si>
  <si>
    <t>3364 (22.9%)</t>
  </si>
  <si>
    <t>6378 (43.4%)</t>
  </si>
  <si>
    <t>2195 (14.9%)</t>
  </si>
  <si>
    <t>2775 (18.9%)</t>
  </si>
  <si>
    <t>1160 (7.9%)</t>
  </si>
  <si>
    <t>MGBB + PCP network after left censoring</t>
  </si>
  <si>
    <t>Type 2 diabetes (T2D)</t>
  </si>
  <si>
    <t>Table S2: Patient characteristics of the Mass General Hospital PCP network and the Mass General Brigham Biobank</t>
  </si>
  <si>
    <t>Table S3: Association of T2D polygenic scores as a continuous variable with incident T2D</t>
  </si>
  <si>
    <t>Longitudinal models were constructed with either clinical variables included in each scenario, polygenic scores (PGS) only, or both the clinical variables and PGS in a combined model. Clinical risk factors for the CAD analysis included: Clinical Visit Scenario - age, sex, smoking status, and systolic blood pressure; Clinical Visit with Labs Scenario - age, sex, smoking status, systolic blood pressure, HDL, and total cholesterol combined into a clinical risk score (CRS). Clinical risk factors for the CKD analysis included: Clinical Visit Scenario - age, sex, diagnosis history, systolic blood pressure, diastolic blood pressure, weight and HTN diagnosis; Clinical Visit with Labs Scenario - variables from the "Clinical Visit Scenario" combined ino a CRS. Analyses were performed in patients with or without T2D. We reported the concordance index (C-index), Hazard Ratio (HR) for the PGS or CRS per standard deviation depending on if they are included in the model, and the log-likelihood ratio test (LRT) p-value from comparing the difference in performance between the Combined Clinical and PGS Model with the Clinical Variables Only Model, and the interaction p-value between the clinical variable and PGS. Analyses were run in all participants, and in subset of participants stratified by genetic ancestry.</t>
  </si>
  <si>
    <t>with T2D</t>
  </si>
  <si>
    <t>without T2D</t>
  </si>
  <si>
    <t>n of T2D cases (n in top 10%, n in IQR)</t>
  </si>
  <si>
    <t>total n (n in top 10%, n in IQR)</t>
  </si>
  <si>
    <t>Top 10% vs IQR</t>
  </si>
  <si>
    <t>1248 (374, 874)</t>
  </si>
  <si>
    <t>8828 (1472, 7356)</t>
  </si>
  <si>
    <t>2.29 (2.03-2.59) (9.2e-40)</t>
  </si>
  <si>
    <t>2.52 (2.23-2.85) (6.6e-49)</t>
  </si>
  <si>
    <t>1169 (351, 818)</t>
  </si>
  <si>
    <t>8201 (1367, 6834)</t>
  </si>
  <si>
    <t>2.34 (2.06-2.66) (8.5e-39)</t>
  </si>
  <si>
    <t>961 (286, 675)</t>
  </si>
  <si>
    <t>5920 (987, 4933)</t>
  </si>
  <si>
    <t>2.28 (1.98-2.62) (1.8e-30)</t>
  </si>
  <si>
    <t>2.29 (2.02-2.60) (3.1e-37)</t>
  </si>
  <si>
    <t>2.07 (1.80-2.39) (2.0e-23)</t>
  </si>
  <si>
    <t>823 (243, 580)</t>
  </si>
  <si>
    <t>4399 (734, 3665)</t>
  </si>
  <si>
    <t>1.72 (1.57-1.87) (7.9e-34)</t>
  </si>
  <si>
    <t>2.30 (1.98-2.68) (7.6e-27)</t>
  </si>
  <si>
    <t>1.70 (1.56-1.86) (1.5e-32)</t>
  </si>
  <si>
    <t>1.98 (1.70-2.31) (1.9e-18)</t>
  </si>
  <si>
    <t>Top 2% vs IQR</t>
  </si>
  <si>
    <t>970 (96, 874)</t>
  </si>
  <si>
    <t>7651 (295, 7356)</t>
  </si>
  <si>
    <t>3.04 (2.45-3.77) (6.5e-24)</t>
  </si>
  <si>
    <t>3.52 (2.84-4.37) (4.9e-30)</t>
  </si>
  <si>
    <t>905 (87, 818)</t>
  </si>
  <si>
    <t>7108 (274, 6834)</t>
  </si>
  <si>
    <t>2.91 (2.32-3.66) (2.3e-20)</t>
  </si>
  <si>
    <t>3.15 (2.51-3.95) (6.0e-23)</t>
  </si>
  <si>
    <t>747 (72, 675)</t>
  </si>
  <si>
    <t>5131 (198, 4933)</t>
  </si>
  <si>
    <t>2.98 (2.32-3.83) (1.0e-17)</t>
  </si>
  <si>
    <t>2.64 (2.04-3.4) (8.6e-14)</t>
  </si>
  <si>
    <t>643 (63, 580)</t>
  </si>
  <si>
    <t>3812 (147, 3665)</t>
  </si>
  <si>
    <t>1.69 (1.53-1.86) (4.4e-26)</t>
  </si>
  <si>
    <t>3.26 (2.49-4.27) (1.0e-17)</t>
  </si>
  <si>
    <t>1.69 (1.53-1.86) (7.6e-26)</t>
  </si>
  <si>
    <t>2.55 (1.94-3.36) (1.8e-11)</t>
  </si>
  <si>
    <t>n of T2D cases (n in top 2%, n in IQR)</t>
  </si>
  <si>
    <t>total n (n in top 2%, n in IQR)</t>
  </si>
  <si>
    <t>Table S4: Association of T2D polygenic scores as a categorical variable (top 10% vs IQR and top 2% vs IQR) with incident T2D</t>
  </si>
  <si>
    <t>Table S5: Association of T2D polygenic scores with incident T2D stratified by clinical risk factors</t>
  </si>
  <si>
    <t>Table S6: Association of polygenic scores with incident coronary artery disease and chronic kidney disease</t>
  </si>
  <si>
    <t>Longitudinal models were constructed with either clinical variables included in each scenario, polygenic scores (PGS) only, or both the clinical variables and PGS in a combined model. Clinical risk factors in each scenario are as follows: Scenario 1) age, sex; Scenario 2) age, sex, BMI, family history of T2D, systolic blood pressure; Scenario 3) age, sex, BMI, family history of T2D, systolic blood pressure, random glucose; Scenario 4) age, sex, BMI, family history of T2D, systolic blood pressure, triglycerides, total cholesterol, and HDL combined into a clinical risk score (CRS) and random glucose. Two sensitivity analyses for Scenario 4 were run: Complete-case analysis (CCA), where variables were not combined into a CRS and only participants without any missing data were included; Multiple Imputation (MI), where variables were not combined into a CRS and missing lab values from participants without full data were imputed. We reported the concordance index (C-index), Hazard Ratio (HR) for the PGS or CRS per standard deviation depending on if they are included in the model, and the log-likelihood ratio test (LRT) p-value from comparing the difference in performance between the Combined Clinical and PGS Model with the Clinical Variables Only Model. Analyses were run in all participants, and in subset of participants stratified by genetic ancestry.</t>
  </si>
  <si>
    <t>Longitudinal models were constructed with either clinical variables included in each scenario, polygenic scores (PGS) only, or both the clinical variables and PGS in a combined model. Separate analyses were run with the PGS converted into a categorical value differentiating participants in the top 10% of the PGS compared to those in the interquartile range (IQR) of the PGS and those in the top 2% of the PGS compared to those in the IQR of the PGS. Clinical risk factors in each scenario are as follows: Scenario 1) age, sex; Scenario 2) age, sex, BMI, family history of T2D, systolic blood pressure; Scenario 3) age, sex, BMI, family history of T2D, systolic blood pressure, random glucose; Scenario 4) age, sex, BMI, family history of T2D, systolic blood pressure, triglycerides, total cholesterol, and HDL combined into a clinical risk score (CRS) and random glucose. We reported the concordance index (C-index), Hazard Ratio (HR) for the PGS or CRS per standard deviation depending on if they are included in the model, and the log-likelihood ratio test (LRT) p-value from comparing the difference in performance between the Combined Clinical and PGS Model with the Clinical Variables Only Model. Analyses were run in all participants, and in subset of participants stratified by genetic ancestry.</t>
  </si>
  <si>
    <t>Longitudinal models were constructed with either clinical variables included in each scenario, polygenic scores (PGS) only, or both the clinical variables and PGS in a combined model. Clinical risk factors in each scenario are as follows: Scenario 1) age, sex; Scenario 2) age, sex, BMI, family history of T2D, systolic blood pressure; Scenario 3) age, sex, BMI, family history of T2D, systolic blood pressure, random glucose; Scenario 4) age, sex, BMI, family history of T2D, systolic blood pressure, triglycerides, total cholesterol, and HDL combined into a clinical risk score (CRS) and random glucose. Per scenario, an interaction term between PGS and the most significantly associated clinical variable per scenario was included in the model and tested for significance. Analyses were then perfomed stratifying different risk cutoffs for the clinical variable which significantly interacted with PGS per scenario. The cutoffs used per scenario were: Scenario 1) Age cutoff of 40 years; Scenario 2) BMI cutoff of 27.5 kg/m2; Scenario 3) Glucose cutoff of 100 mg/dL; Scenario 4) Cutoff of Median CRS. We reported the concordance index (C-index), Hazard Ratio (HR) for the PGS or CRS per standard deviation depending on if they are included in the model, and the log-likelihood ratio test (LRT) p-value from comparing the difference in performance between the Combined Clinical and PGS Model with the Clinical Variables Only Model, and the interaction p-value between the clinical variable and PGS. Analyses were run in all participants, and in subset of participants stratified by genetic ancestry.</t>
  </si>
  <si>
    <t>Incident T2D during follow-up, n (%)</t>
  </si>
  <si>
    <t>Characteristics of participants enrolled in both MGBB AND the MGH PCP network, in both MGBB AND the MGH PCP network after removing participants with T2D before the start date, those in the PCP network AND not the MGBB, those in MGBB with multiple encounter dates AND not in PCP, and those in MGBB. Multiple encounters are defined as having one initial encounter and at least one subsequent encounter during the follow-up period without multiple encounter dates AND not in PCP. The T2D Prevalence algorithm is not routinely applied in participants outside the PCP network, so values are largely missing for participants not in the PCP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</si>
</sst>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b/>
      <sz val="12"/>
      <color theme="1"/>
      <name val="Calibri"/>
      <family val="2"/>
      <scheme val="minor"/>
    </font>
    <font>
      <sz val="10"/>
      <color theme="1"/>
      <name val="Arial Unicode MS"/>
      <family val="2"/>
    </font>
    <font>
      <sz val="12"/>
      <color rgb="FF000000"/>
      <name val="Helvetica"/>
      <family val="2"/>
    </font>
    <font>
      <sz val="12"/>
      <color rgb="FF000000"/>
      <name val="Calibri"/>
      <family val="2"/>
      <scheme val="minor"/>
    </font>
    <font>
      <b/>
      <sz val="12"/>
      <color rgb="FF000000"/>
      <name val="Calibri"/>
      <family val="2"/>
      <scheme val="minor"/>
    </font>
    <font>
      <sz val="10"/>
      <color rgb="FF000000"/>
      <name val="Arial Unicode MS"/>
      <family val="2"/>
    </font>
    <font>
      <sz val="12"/>
      <color rgb="FF000000"/>
      <name val="Arial"/>
      <family val="2"/>
    </font>
    <font>
      <sz val="10"/>
      <color rgb="FF000000"/>
      <name val="Arial"/>
      <family val="2"/>
    </font>
    <font>
      <sz val="11"/>
      <color rgb="FF000000"/>
      <name val="Arial"/>
      <family val="2"/>
    </font>
    <font>
      <b/>
      <sz val="10"/>
      <color rgb="FF000000"/>
      <name val="Calibri"/>
      <family val="2"/>
      <scheme val="minor"/>
    </font>
    <font>
      <b/>
      <sz val="10"/>
      <color rgb="FF000000"/>
      <name val="Arial"/>
      <family val="2"/>
    </font>
    <font>
      <b/>
      <sz val="11"/>
      <color rgb="FF000000"/>
      <name val="Arial"/>
      <family val="2"/>
    </font>
    <font>
      <u/>
      <sz val="12"/>
      <color theme="1"/>
      <name val="Calibri"/>
      <family val="2"/>
      <scheme val="minor"/>
    </font>
    <font>
      <u/>
      <sz val="12"/>
      <color theme="1"/>
      <name val="Calibri (Body)"/>
    </font>
    <font>
      <sz val="12"/>
      <color theme="1"/>
      <name val="Calibri (Body)"/>
    </font>
    <font>
      <u/>
      <sz val="12"/>
      <color rgb="FF000000"/>
      <name val="Calibri (Body)"/>
    </font>
    <font>
      <b/>
      <sz val="11"/>
      <color theme="1"/>
      <name val="Arial"/>
      <family val="2"/>
    </font>
  </fonts>
  <fills count="2">
    <fill>
      <patternFill patternType="none"/>
    </fill>
    <fill>
      <patternFill patternType="gray125"/>
    </fill>
  </fills>
  <borders count="61">
    <border>
      <left/>
      <right/>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double">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rgb="FF000000"/>
      </right>
      <top/>
      <bottom style="thin">
        <color indexed="64"/>
      </bottom>
      <diagonal/>
    </border>
    <border>
      <left style="thin">
        <color rgb="FF000000"/>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style="double">
        <color indexed="64"/>
      </top>
      <bottom style="thick">
        <color indexed="64"/>
      </bottom>
      <diagonal/>
    </border>
    <border>
      <left/>
      <right/>
      <top style="double">
        <color indexed="64"/>
      </top>
      <bottom style="thick">
        <color indexed="64"/>
      </bottom>
      <diagonal/>
    </border>
    <border>
      <left/>
      <right style="medium">
        <color indexed="64"/>
      </right>
      <top style="double">
        <color indexed="64"/>
      </top>
      <bottom style="thick">
        <color indexed="64"/>
      </bottom>
      <diagonal/>
    </border>
    <border>
      <left/>
      <right style="thick">
        <color indexed="64"/>
      </right>
      <top style="double">
        <color indexed="64"/>
      </top>
      <bottom style="thick">
        <color indexed="64"/>
      </bottom>
      <diagonal/>
    </border>
    <border>
      <left/>
      <right style="thick">
        <color indexed="64"/>
      </right>
      <top/>
      <bottom style="thin">
        <color indexed="64"/>
      </bottom>
      <diagonal/>
    </border>
    <border>
      <left style="thin">
        <color indexed="64"/>
      </left>
      <right style="thick">
        <color indexed="64"/>
      </right>
      <top style="thin">
        <color indexed="64"/>
      </top>
      <bottom/>
      <diagonal/>
    </border>
    <border>
      <left/>
      <right style="thick">
        <color indexed="64"/>
      </right>
      <top/>
      <bottom/>
      <diagonal/>
    </border>
    <border>
      <left style="thin">
        <color indexed="64"/>
      </left>
      <right style="thick">
        <color indexed="64"/>
      </right>
      <top/>
      <bottom/>
      <diagonal/>
    </border>
    <border>
      <left/>
      <right style="thick">
        <color indexed="64"/>
      </right>
      <top/>
      <bottom style="medium">
        <color indexed="64"/>
      </bottom>
      <diagonal/>
    </border>
    <border>
      <left/>
      <right style="medium">
        <color indexed="64"/>
      </right>
      <top style="medium">
        <color indexed="64"/>
      </top>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thin">
        <color indexed="64"/>
      </right>
      <top style="double">
        <color indexed="64"/>
      </top>
      <bottom/>
      <diagonal/>
    </border>
  </borders>
  <cellStyleXfs count="1">
    <xf numFmtId="0" fontId="0" fillId="0" borderId="0"/>
  </cellStyleXfs>
  <cellXfs count="182">
    <xf numFmtId="0" fontId="0" fillId="0" borderId="0" xfId="0"/>
    <xf numFmtId="0" fontId="1" fillId="0" borderId="0" xfId="0" applyFont="1"/>
    <xf numFmtId="0" fontId="0" fillId="0" borderId="0" xfId="0" applyAlignment="1">
      <alignment horizontal="right"/>
    </xf>
    <xf numFmtId="0" fontId="0" fillId="0" borderId="0" xfId="0" applyAlignment="1">
      <alignment horizontal="left"/>
    </xf>
    <xf numFmtId="11" fontId="0" fillId="0" borderId="0" xfId="0" applyNumberFormat="1"/>
    <xf numFmtId="0" fontId="0" fillId="0" borderId="2" xfId="0" applyBorder="1"/>
    <xf numFmtId="0" fontId="1" fillId="0" borderId="4" xfId="0" applyFont="1" applyBorder="1"/>
    <xf numFmtId="0" fontId="0" fillId="0" borderId="0" xfId="0" applyAlignment="1">
      <alignment horizontal="center"/>
    </xf>
    <xf numFmtId="0" fontId="2" fillId="0" borderId="0" xfId="0" applyFont="1"/>
    <xf numFmtId="0" fontId="3" fillId="0" borderId="0" xfId="0" applyFont="1"/>
    <xf numFmtId="11" fontId="2" fillId="0" borderId="0" xfId="0" applyNumberFormat="1" applyFont="1"/>
    <xf numFmtId="0" fontId="0" fillId="0" borderId="7" xfId="0" applyBorder="1"/>
    <xf numFmtId="0" fontId="2" fillId="0" borderId="7" xfId="0" applyFont="1" applyBorder="1"/>
    <xf numFmtId="0" fontId="2" fillId="0" borderId="9" xfId="0" applyFont="1" applyBorder="1"/>
    <xf numFmtId="0" fontId="3" fillId="0" borderId="9" xfId="0" applyFont="1" applyBorder="1"/>
    <xf numFmtId="0" fontId="0" fillId="0" borderId="9" xfId="0" applyBorder="1"/>
    <xf numFmtId="0" fontId="0" fillId="0" borderId="11" xfId="0" applyBorder="1"/>
    <xf numFmtId="0" fontId="2" fillId="0" borderId="12" xfId="0" applyFont="1" applyBorder="1"/>
    <xf numFmtId="0" fontId="0" fillId="0" borderId="12" xfId="0" applyBorder="1"/>
    <xf numFmtId="11" fontId="0" fillId="0" borderId="10" xfId="0" applyNumberFormat="1" applyBorder="1"/>
    <xf numFmtId="0" fontId="3" fillId="0" borderId="12" xfId="0" applyFont="1" applyBorder="1"/>
    <xf numFmtId="0" fontId="2" fillId="0" borderId="11" xfId="0" applyFont="1" applyBorder="1"/>
    <xf numFmtId="11" fontId="0" fillId="0" borderId="8" xfId="0" applyNumberFormat="1" applyBorder="1"/>
    <xf numFmtId="0" fontId="1" fillId="0" borderId="1" xfId="0" applyFont="1" applyBorder="1"/>
    <xf numFmtId="0" fontId="1" fillId="0" borderId="2" xfId="0" applyFont="1" applyBorder="1"/>
    <xf numFmtId="0" fontId="0" fillId="0" borderId="2" xfId="0" applyBorder="1" applyAlignment="1">
      <alignment horizontal="right"/>
    </xf>
    <xf numFmtId="0" fontId="0" fillId="0" borderId="1" xfId="0" applyBorder="1" applyAlignment="1">
      <alignment horizontal="right"/>
    </xf>
    <xf numFmtId="0" fontId="1" fillId="0" borderId="2" xfId="0" applyFont="1"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16" xfId="0" applyBorder="1"/>
    <xf numFmtId="0" fontId="4" fillId="0" borderId="2" xfId="0" applyFont="1" applyBorder="1"/>
    <xf numFmtId="0" fontId="4" fillId="0" borderId="2" xfId="0" applyFont="1" applyBorder="1" applyAlignment="1">
      <alignment horizontal="right"/>
    </xf>
    <xf numFmtId="0" fontId="4" fillId="0" borderId="3" xfId="0" applyFont="1" applyBorder="1" applyAlignment="1">
      <alignment horizontal="left"/>
    </xf>
    <xf numFmtId="0" fontId="5" fillId="0" borderId="2" xfId="0" applyFont="1" applyBorder="1"/>
    <xf numFmtId="0" fontId="5" fillId="0" borderId="1" xfId="0" applyFont="1" applyBorder="1"/>
    <xf numFmtId="0" fontId="4" fillId="0" borderId="1" xfId="0" applyFont="1" applyBorder="1" applyAlignment="1">
      <alignment horizontal="right"/>
    </xf>
    <xf numFmtId="0" fontId="6" fillId="0" borderId="12" xfId="0" applyFont="1" applyBorder="1"/>
    <xf numFmtId="0" fontId="4" fillId="0" borderId="11" xfId="0" applyFont="1" applyBorder="1"/>
    <xf numFmtId="0" fontId="6" fillId="0" borderId="11" xfId="0" applyFont="1" applyBorder="1"/>
    <xf numFmtId="11" fontId="4" fillId="0" borderId="10" xfId="0" applyNumberFormat="1" applyFont="1" applyBorder="1"/>
    <xf numFmtId="0" fontId="6" fillId="0" borderId="22" xfId="0" applyFont="1" applyBorder="1"/>
    <xf numFmtId="0" fontId="4" fillId="0" borderId="23" xfId="0" applyFont="1" applyBorder="1"/>
    <xf numFmtId="11" fontId="4" fillId="0" borderId="24" xfId="0" applyNumberFormat="1" applyFont="1" applyBorder="1"/>
    <xf numFmtId="0" fontId="6" fillId="0" borderId="23" xfId="0" applyFont="1" applyBorder="1"/>
    <xf numFmtId="0" fontId="2" fillId="0" borderId="22" xfId="0" applyFont="1" applyBorder="1"/>
    <xf numFmtId="0" fontId="0" fillId="0" borderId="23" xfId="0" applyBorder="1"/>
    <xf numFmtId="0" fontId="0" fillId="0" borderId="22" xfId="0" applyBorder="1"/>
    <xf numFmtId="11" fontId="0" fillId="0" borderId="24" xfId="0" applyNumberFormat="1" applyBorder="1"/>
    <xf numFmtId="0" fontId="2" fillId="0" borderId="27" xfId="0" applyFont="1" applyBorder="1"/>
    <xf numFmtId="0" fontId="0" fillId="0" borderId="27" xfId="0" applyBorder="1"/>
    <xf numFmtId="0" fontId="8" fillId="0" borderId="0" xfId="0" applyFont="1"/>
    <xf numFmtId="0" fontId="9" fillId="0" borderId="0" xfId="0" applyFont="1" applyAlignment="1">
      <alignment horizontal="right"/>
    </xf>
    <xf numFmtId="0" fontId="0" fillId="0" borderId="28" xfId="0" applyBorder="1"/>
    <xf numFmtId="0" fontId="4" fillId="0" borderId="28" xfId="0" applyFont="1" applyBorder="1"/>
    <xf numFmtId="11" fontId="0" fillId="0" borderId="29" xfId="0" applyNumberFormat="1" applyBorder="1"/>
    <xf numFmtId="0" fontId="10" fillId="0" borderId="20" xfId="0" applyFont="1" applyBorder="1" applyAlignment="1">
      <alignment horizontal="center"/>
    </xf>
    <xf numFmtId="0" fontId="10" fillId="0" borderId="21" xfId="0" applyFont="1" applyBorder="1" applyAlignment="1">
      <alignment horizontal="center"/>
    </xf>
    <xf numFmtId="0" fontId="9" fillId="0" borderId="5" xfId="0" applyFont="1" applyBorder="1" applyAlignment="1">
      <alignment horizontal="right"/>
    </xf>
    <xf numFmtId="0" fontId="2" fillId="0" borderId="8" xfId="0" applyFont="1" applyBorder="1"/>
    <xf numFmtId="0" fontId="2" fillId="0" borderId="23" xfId="0" applyFont="1" applyBorder="1"/>
    <xf numFmtId="0" fontId="7" fillId="0" borderId="23" xfId="0" applyFont="1" applyBorder="1"/>
    <xf numFmtId="0" fontId="8" fillId="0" borderId="23" xfId="0" applyFont="1" applyBorder="1"/>
    <xf numFmtId="0" fontId="2" fillId="0" borderId="24" xfId="0" applyFont="1" applyBorder="1"/>
    <xf numFmtId="0" fontId="12" fillId="0" borderId="5" xfId="0" applyFont="1" applyBorder="1"/>
    <xf numFmtId="0" fontId="12" fillId="0" borderId="5" xfId="0" applyFont="1" applyBorder="1" applyAlignment="1">
      <alignment horizontal="left"/>
    </xf>
    <xf numFmtId="0" fontId="7" fillId="0" borderId="4" xfId="0" applyFont="1" applyBorder="1"/>
    <xf numFmtId="0" fontId="11" fillId="0" borderId="22" xfId="0" applyFont="1" applyBorder="1"/>
    <xf numFmtId="0" fontId="1" fillId="0" borderId="22" xfId="0" applyFont="1" applyBorder="1"/>
    <xf numFmtId="0" fontId="1" fillId="0" borderId="9" xfId="0" applyFont="1" applyBorder="1"/>
    <xf numFmtId="0" fontId="1" fillId="0" borderId="17" xfId="0" applyFont="1" applyBorder="1"/>
    <xf numFmtId="0" fontId="0" fillId="0" borderId="18" xfId="0" applyBorder="1"/>
    <xf numFmtId="0" fontId="0" fillId="0" borderId="19" xfId="0" applyBorder="1"/>
    <xf numFmtId="0" fontId="0" fillId="0" borderId="13" xfId="0" applyBorder="1" applyAlignment="1">
      <alignment horizontal="center"/>
    </xf>
    <xf numFmtId="0" fontId="0" fillId="0" borderId="7" xfId="0" applyBorder="1" applyAlignment="1">
      <alignment horizontal="center"/>
    </xf>
    <xf numFmtId="0" fontId="2" fillId="0" borderId="32" xfId="0" applyFont="1" applyBorder="1"/>
    <xf numFmtId="0" fontId="0" fillId="0" borderId="34" xfId="0" applyBorder="1"/>
    <xf numFmtId="0" fontId="2" fillId="0" borderId="34" xfId="0" applyFont="1" applyBorder="1"/>
    <xf numFmtId="0" fontId="0" fillId="0" borderId="32" xfId="0" applyBorder="1"/>
    <xf numFmtId="0" fontId="4" fillId="0" borderId="34" xfId="0" applyFont="1" applyBorder="1"/>
    <xf numFmtId="11" fontId="0" fillId="0" borderId="35" xfId="0" applyNumberFormat="1" applyBorder="1"/>
    <xf numFmtId="0" fontId="6" fillId="0" borderId="40" xfId="0" applyFont="1" applyBorder="1"/>
    <xf numFmtId="0" fontId="4" fillId="0" borderId="42" xfId="0" applyFont="1" applyBorder="1"/>
    <xf numFmtId="0" fontId="0" fillId="0" borderId="43" xfId="0" applyBorder="1"/>
    <xf numFmtId="0" fontId="0" fillId="0" borderId="42" xfId="0" applyBorder="1"/>
    <xf numFmtId="0" fontId="0" fillId="0" borderId="40" xfId="0" applyBorder="1"/>
    <xf numFmtId="0" fontId="4" fillId="0" borderId="41" xfId="0" applyFont="1" applyBorder="1"/>
    <xf numFmtId="11" fontId="4" fillId="0" borderId="44" xfId="0" applyNumberFormat="1" applyFont="1" applyBorder="1"/>
    <xf numFmtId="0" fontId="1" fillId="0" borderId="45" xfId="0" applyFont="1" applyBorder="1"/>
    <xf numFmtId="0" fontId="1" fillId="0" borderId="7" xfId="0" applyFont="1" applyBorder="1"/>
    <xf numFmtId="0" fontId="1" fillId="0" borderId="19" xfId="0" applyFont="1" applyBorder="1"/>
    <xf numFmtId="0" fontId="0" fillId="0" borderId="46" xfId="0" applyBorder="1"/>
    <xf numFmtId="0" fontId="0" fillId="0" borderId="47" xfId="0" applyBorder="1"/>
    <xf numFmtId="0" fontId="0" fillId="0" borderId="48" xfId="0" applyBorder="1" applyAlignment="1">
      <alignment horizontal="center"/>
    </xf>
    <xf numFmtId="0" fontId="0" fillId="0" borderId="50" xfId="0" applyBorder="1"/>
    <xf numFmtId="0" fontId="1" fillId="0" borderId="23" xfId="0" applyFont="1" applyBorder="1"/>
    <xf numFmtId="0" fontId="0" fillId="0" borderId="23" xfId="0" applyBorder="1" applyAlignment="1">
      <alignment horizontal="right"/>
    </xf>
    <xf numFmtId="0" fontId="1" fillId="0" borderId="23" xfId="0" applyFont="1"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1" fillId="0" borderId="50" xfId="0" applyFont="1" applyBorder="1"/>
    <xf numFmtId="0" fontId="1" fillId="0" borderId="51" xfId="0" applyFont="1" applyBorder="1"/>
    <xf numFmtId="0" fontId="1" fillId="0" borderId="34" xfId="0" applyFont="1" applyBorder="1"/>
    <xf numFmtId="0" fontId="0" fillId="0" borderId="22" xfId="0" applyBorder="1" applyAlignment="1">
      <alignment horizontal="right"/>
    </xf>
    <xf numFmtId="0" fontId="1" fillId="0" borderId="25" xfId="0" applyFont="1" applyBorder="1"/>
    <xf numFmtId="0" fontId="0" fillId="0" borderId="5" xfId="0" applyBorder="1" applyAlignment="1">
      <alignment vertical="center"/>
    </xf>
    <xf numFmtId="0" fontId="0" fillId="0" borderId="4" xfId="0" applyBorder="1" applyAlignment="1">
      <alignment vertical="center"/>
    </xf>
    <xf numFmtId="0" fontId="0" fillId="0" borderId="52" xfId="0" applyBorder="1" applyAlignment="1">
      <alignment vertical="center"/>
    </xf>
    <xf numFmtId="0" fontId="0" fillId="0" borderId="54" xfId="0" applyBorder="1"/>
    <xf numFmtId="0" fontId="0" fillId="0" borderId="7" xfId="0" applyBorder="1" applyAlignment="1">
      <alignment wrapText="1"/>
    </xf>
    <xf numFmtId="0" fontId="0" fillId="0" borderId="53" xfId="0" applyBorder="1" applyAlignment="1">
      <alignment wrapText="1"/>
    </xf>
    <xf numFmtId="0" fontId="0" fillId="0" borderId="7" xfId="0" applyBorder="1" applyAlignment="1">
      <alignment vertical="top" wrapText="1"/>
    </xf>
    <xf numFmtId="0" fontId="0" fillId="0" borderId="53" xfId="0" applyBorder="1" applyAlignment="1">
      <alignment vertical="top" wrapText="1"/>
    </xf>
    <xf numFmtId="0" fontId="0" fillId="0" borderId="54" xfId="0" applyBorder="1" applyAlignment="1">
      <alignment vertical="top"/>
    </xf>
    <xf numFmtId="0" fontId="0" fillId="0" borderId="7" xfId="0" applyBorder="1" applyAlignment="1">
      <alignment vertical="top"/>
    </xf>
    <xf numFmtId="0" fontId="0" fillId="0" borderId="25" xfId="0" applyBorder="1" applyAlignment="1">
      <alignment vertical="top" wrapText="1"/>
    </xf>
    <xf numFmtId="0" fontId="0" fillId="0" borderId="9" xfId="0" applyBorder="1" applyAlignment="1">
      <alignment vertical="top"/>
    </xf>
    <xf numFmtId="0" fontId="0" fillId="0" borderId="0" xfId="0" applyAlignment="1">
      <alignment wrapText="1"/>
    </xf>
    <xf numFmtId="0" fontId="0" fillId="0" borderId="0" xfId="0" applyAlignment="1">
      <alignment vertical="top" wrapText="1"/>
    </xf>
    <xf numFmtId="0" fontId="14" fillId="0" borderId="0" xfId="0" applyFont="1" applyAlignment="1">
      <alignment vertical="top" wrapText="1"/>
    </xf>
    <xf numFmtId="0" fontId="0" fillId="0" borderId="5" xfId="0" applyBorder="1"/>
    <xf numFmtId="0" fontId="0" fillId="0" borderId="4" xfId="0" applyBorder="1"/>
    <xf numFmtId="0" fontId="0" fillId="0" borderId="5" xfId="0" applyBorder="1" applyAlignment="1">
      <alignment vertical="top" wrapText="1"/>
    </xf>
    <xf numFmtId="0" fontId="4" fillId="0" borderId="0" xfId="0" applyFont="1" applyAlignment="1">
      <alignment vertical="top" wrapText="1"/>
    </xf>
    <xf numFmtId="0" fontId="0" fillId="0" borderId="5" xfId="0" applyBorder="1" applyAlignment="1">
      <alignment vertical="top"/>
    </xf>
    <xf numFmtId="0" fontId="0" fillId="0" borderId="4" xfId="0" applyBorder="1" applyAlignment="1">
      <alignment vertical="top"/>
    </xf>
    <xf numFmtId="0" fontId="0" fillId="0" borderId="6" xfId="0" applyBorder="1"/>
    <xf numFmtId="0" fontId="0" fillId="0" borderId="26" xfId="0" applyBorder="1" applyAlignment="1">
      <alignment vertical="top" wrapText="1"/>
    </xf>
    <xf numFmtId="0" fontId="15" fillId="0" borderId="0" xfId="0" applyFont="1" applyAlignment="1">
      <alignment vertical="top" wrapText="1"/>
    </xf>
    <xf numFmtId="0" fontId="15" fillId="0" borderId="25" xfId="0" applyFont="1" applyBorder="1" applyAlignment="1">
      <alignment vertical="top" wrapText="1"/>
    </xf>
    <xf numFmtId="0" fontId="0" fillId="0" borderId="8" xfId="0" applyBorder="1" applyAlignment="1">
      <alignment vertical="top"/>
    </xf>
    <xf numFmtId="11" fontId="6" fillId="0" borderId="12" xfId="0" applyNumberFormat="1" applyFont="1" applyBorder="1"/>
    <xf numFmtId="0" fontId="2" fillId="0" borderId="26" xfId="0" applyFont="1" applyBorder="1"/>
    <xf numFmtId="0" fontId="17" fillId="0" borderId="10" xfId="0" applyFont="1" applyBorder="1" applyAlignment="1">
      <alignment horizontal="left"/>
    </xf>
    <xf numFmtId="0" fontId="10" fillId="0" borderId="55" xfId="0" applyFont="1" applyBorder="1" applyAlignment="1">
      <alignment horizontal="center"/>
    </xf>
    <xf numFmtId="0" fontId="10" fillId="0" borderId="57" xfId="0" applyFont="1" applyBorder="1" applyAlignment="1">
      <alignment horizontal="center"/>
    </xf>
    <xf numFmtId="0" fontId="10" fillId="0" borderId="56" xfId="0" applyFont="1" applyBorder="1" applyAlignment="1">
      <alignment horizontal="center"/>
    </xf>
    <xf numFmtId="0" fontId="10" fillId="0" borderId="58" xfId="0" applyFont="1" applyBorder="1" applyAlignment="1">
      <alignment horizontal="center"/>
    </xf>
    <xf numFmtId="0" fontId="0" fillId="0" borderId="0" xfId="0" applyAlignment="1">
      <alignment vertical="center"/>
    </xf>
    <xf numFmtId="0" fontId="1" fillId="0" borderId="60" xfId="0" applyFont="1" applyBorder="1" applyAlignment="1">
      <alignment vertical="center"/>
    </xf>
    <xf numFmtId="0" fontId="1" fillId="0" borderId="7" xfId="0" applyFont="1" applyBorder="1" applyAlignment="1">
      <alignment vertical="center"/>
    </xf>
    <xf numFmtId="0" fontId="1" fillId="0" borderId="0" xfId="0" applyFont="1" applyAlignment="1">
      <alignment vertical="center"/>
    </xf>
    <xf numFmtId="0" fontId="0" fillId="0" borderId="23" xfId="0" applyBorder="1" applyAlignment="1">
      <alignment vertical="center"/>
    </xf>
    <xf numFmtId="0" fontId="0" fillId="0" borderId="7" xfId="0" applyBorder="1" applyAlignment="1">
      <alignment vertical="center"/>
    </xf>
    <xf numFmtId="0" fontId="1" fillId="0" borderId="25" xfId="0" applyFont="1" applyBorder="1" applyAlignment="1">
      <alignment vertical="center"/>
    </xf>
    <xf numFmtId="0" fontId="0" fillId="0" borderId="22" xfId="0" applyBorder="1" applyAlignment="1">
      <alignment vertical="center"/>
    </xf>
    <xf numFmtId="0" fontId="0" fillId="0" borderId="9" xfId="0" applyBorder="1" applyAlignment="1">
      <alignment vertical="center"/>
    </xf>
    <xf numFmtId="0" fontId="0" fillId="0" borderId="0" xfId="0" applyAlignment="1">
      <alignment horizontal="right" vertical="center"/>
    </xf>
    <xf numFmtId="0" fontId="0" fillId="0" borderId="25" xfId="0" applyBorder="1" applyAlignment="1">
      <alignment horizontal="right" vertical="center"/>
    </xf>
    <xf numFmtId="0" fontId="1" fillId="0" borderId="26" xfId="0" applyFont="1" applyBorder="1" applyAlignment="1">
      <alignment vertical="center"/>
    </xf>
    <xf numFmtId="11" fontId="0" fillId="0" borderId="24" xfId="0" applyNumberFormat="1" applyBorder="1" applyAlignment="1">
      <alignment vertical="center"/>
    </xf>
    <xf numFmtId="11" fontId="0" fillId="0" borderId="8" xfId="0" applyNumberFormat="1" applyBorder="1" applyAlignment="1">
      <alignment vertical="center"/>
    </xf>
    <xf numFmtId="0" fontId="0" fillId="0" borderId="28" xfId="0" applyBorder="1" applyAlignment="1">
      <alignment vertical="center"/>
    </xf>
    <xf numFmtId="0" fontId="0" fillId="0" borderId="59" xfId="0" applyBorder="1" applyAlignment="1">
      <alignment vertical="center"/>
    </xf>
    <xf numFmtId="0" fontId="1" fillId="0" borderId="50" xfId="0" applyFont="1" applyBorder="1" applyAlignment="1">
      <alignment vertical="center"/>
    </xf>
    <xf numFmtId="0" fontId="1" fillId="0" borderId="45" xfId="0" applyFont="1" applyBorder="1" applyAlignment="1">
      <alignment vertical="center"/>
    </xf>
    <xf numFmtId="0" fontId="8" fillId="0" borderId="0" xfId="0" applyFont="1" applyAlignment="1">
      <alignment horizontal="left" vertical="center" wrapText="1"/>
    </xf>
    <xf numFmtId="0" fontId="8" fillId="0" borderId="0" xfId="0" applyFont="1" applyAlignment="1">
      <alignment horizontal="left"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49" xfId="0" applyBorder="1" applyAlignment="1">
      <alignment horizontal="center" vertical="center"/>
    </xf>
    <xf numFmtId="0" fontId="0" fillId="0" borderId="0" xfId="0" applyAlignment="1">
      <alignment horizontal="left" wrapText="1"/>
    </xf>
    <xf numFmtId="0" fontId="0" fillId="0" borderId="0" xfId="0" applyAlignment="1">
      <alignment horizontal="left"/>
    </xf>
    <xf numFmtId="0" fontId="0" fillId="0" borderId="13" xfId="0"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1" fillId="0" borderId="5" xfId="0" applyFont="1" applyBorder="1" applyAlignment="1">
      <alignment horizontal="center"/>
    </xf>
    <xf numFmtId="0" fontId="1" fillId="0" borderId="7" xfId="0" applyFont="1"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0" borderId="39" xfId="0" applyFont="1" applyBorder="1" applyAlignment="1">
      <alignment horizontal="center"/>
    </xf>
    <xf numFmtId="0" fontId="1" fillId="0" borderId="38" xfId="0" applyFont="1" applyBorder="1" applyAlignment="1">
      <alignment horizontal="center"/>
    </xf>
    <xf numFmtId="0" fontId="4" fillId="0" borderId="4"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40" xfId="0" applyFont="1"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9"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70E45-5E2F-2942-ACD6-EB2BDF5026D6}">
  <dimension ref="B1:D40"/>
  <sheetViews>
    <sheetView workbookViewId="0">
      <selection activeCell="G6" sqref="G6"/>
    </sheetView>
  </sheetViews>
  <sheetFormatPr baseColWidth="10" defaultRowHeight="16" x14ac:dyDescent="0.2"/>
  <cols>
    <col min="1" max="1" width="3.83203125" customWidth="1"/>
    <col min="2" max="2" width="35.1640625" customWidth="1"/>
    <col min="3" max="3" width="83" customWidth="1"/>
    <col min="4" max="4" width="39.83203125" customWidth="1"/>
  </cols>
  <sheetData>
    <row r="1" spans="2:4" ht="17" thickBot="1" x14ac:dyDescent="0.25"/>
    <row r="2" spans="2:4" ht="17" thickBot="1" x14ac:dyDescent="0.25">
      <c r="B2" s="70" t="s">
        <v>247</v>
      </c>
      <c r="C2" s="71"/>
      <c r="D2" s="72"/>
    </row>
    <row r="3" spans="2:4" ht="17" thickTop="1" x14ac:dyDescent="0.2">
      <c r="B3" s="6" t="s">
        <v>112</v>
      </c>
      <c r="C3" s="104" t="s">
        <v>106</v>
      </c>
      <c r="D3" s="69" t="s">
        <v>107</v>
      </c>
    </row>
    <row r="4" spans="2:4" ht="34" x14ac:dyDescent="0.2">
      <c r="B4" s="105" t="s">
        <v>269</v>
      </c>
      <c r="C4" s="117" t="s">
        <v>201</v>
      </c>
      <c r="D4" s="11"/>
    </row>
    <row r="5" spans="2:4" ht="148" customHeight="1" x14ac:dyDescent="0.2">
      <c r="B5" s="105"/>
      <c r="C5" s="117" t="s">
        <v>202</v>
      </c>
      <c r="D5" s="109" t="s">
        <v>205</v>
      </c>
    </row>
    <row r="6" spans="2:4" ht="70" customHeight="1" x14ac:dyDescent="0.2">
      <c r="B6" s="105"/>
      <c r="C6" s="118" t="s">
        <v>203</v>
      </c>
      <c r="D6" s="11"/>
    </row>
    <row r="7" spans="2:4" ht="51" x14ac:dyDescent="0.2">
      <c r="B7" s="105"/>
      <c r="C7" s="117" t="s">
        <v>204</v>
      </c>
      <c r="D7" s="11"/>
    </row>
    <row r="8" spans="2:4" ht="34" x14ac:dyDescent="0.2">
      <c r="B8" s="107" t="s">
        <v>109</v>
      </c>
      <c r="C8" s="110" t="s">
        <v>206</v>
      </c>
      <c r="D8" s="108"/>
    </row>
    <row r="9" spans="2:4" ht="34" x14ac:dyDescent="0.2">
      <c r="B9" s="105"/>
      <c r="C9" s="117" t="s">
        <v>207</v>
      </c>
      <c r="D9" s="11"/>
    </row>
    <row r="10" spans="2:4" ht="255" x14ac:dyDescent="0.2">
      <c r="B10" s="105"/>
      <c r="C10" s="118" t="s">
        <v>208</v>
      </c>
      <c r="D10" s="111" t="s">
        <v>211</v>
      </c>
    </row>
    <row r="11" spans="2:4" ht="85" x14ac:dyDescent="0.2">
      <c r="B11" s="105"/>
      <c r="C11" s="117" t="s">
        <v>209</v>
      </c>
      <c r="D11" s="11"/>
    </row>
    <row r="12" spans="2:4" ht="51" x14ac:dyDescent="0.2">
      <c r="B12" s="105"/>
      <c r="C12" s="117" t="s">
        <v>210</v>
      </c>
      <c r="D12" s="11"/>
    </row>
    <row r="13" spans="2:4" ht="34" x14ac:dyDescent="0.2">
      <c r="B13" s="107" t="s">
        <v>108</v>
      </c>
      <c r="C13" s="112" t="s">
        <v>212</v>
      </c>
      <c r="D13" s="113"/>
    </row>
    <row r="14" spans="2:4" ht="34" x14ac:dyDescent="0.2">
      <c r="B14" s="105"/>
      <c r="C14" s="118" t="s">
        <v>213</v>
      </c>
      <c r="D14" s="114"/>
    </row>
    <row r="15" spans="2:4" ht="153" x14ac:dyDescent="0.2">
      <c r="B15" s="105"/>
      <c r="C15" s="118" t="s">
        <v>214</v>
      </c>
      <c r="D15" s="111" t="s">
        <v>217</v>
      </c>
    </row>
    <row r="16" spans="2:4" ht="51" x14ac:dyDescent="0.2">
      <c r="B16" s="105"/>
      <c r="C16" s="118" t="s">
        <v>215</v>
      </c>
      <c r="D16" s="114"/>
    </row>
    <row r="17" spans="2:4" ht="119" x14ac:dyDescent="0.2">
      <c r="B17" s="105"/>
      <c r="C17" s="118" t="s">
        <v>216</v>
      </c>
      <c r="D17" s="114"/>
    </row>
    <row r="18" spans="2:4" ht="34" x14ac:dyDescent="0.2">
      <c r="B18" s="107" t="s">
        <v>110</v>
      </c>
      <c r="C18" s="112" t="s">
        <v>218</v>
      </c>
      <c r="D18" s="113"/>
    </row>
    <row r="19" spans="2:4" ht="34" x14ac:dyDescent="0.2">
      <c r="B19" s="105"/>
      <c r="C19" s="118" t="s">
        <v>219</v>
      </c>
      <c r="D19" s="114"/>
    </row>
    <row r="20" spans="2:4" ht="170" x14ac:dyDescent="0.2">
      <c r="B20" s="105"/>
      <c r="C20" s="118" t="s">
        <v>220</v>
      </c>
      <c r="D20" s="111" t="s">
        <v>223</v>
      </c>
    </row>
    <row r="21" spans="2:4" ht="68" x14ac:dyDescent="0.2">
      <c r="B21" s="105"/>
      <c r="C21" s="118" t="s">
        <v>221</v>
      </c>
      <c r="D21" s="114"/>
    </row>
    <row r="22" spans="2:4" ht="51" x14ac:dyDescent="0.2">
      <c r="B22" s="106"/>
      <c r="C22" s="115" t="s">
        <v>222</v>
      </c>
      <c r="D22" s="116"/>
    </row>
    <row r="23" spans="2:4" ht="34" x14ac:dyDescent="0.2">
      <c r="B23" s="105" t="s">
        <v>111</v>
      </c>
      <c r="C23" s="119" t="s">
        <v>229</v>
      </c>
      <c r="D23" s="114"/>
    </row>
    <row r="24" spans="2:4" ht="34" x14ac:dyDescent="0.2">
      <c r="B24" s="105"/>
      <c r="C24" s="118" t="s">
        <v>224</v>
      </c>
      <c r="D24" s="114"/>
    </row>
    <row r="25" spans="2:4" ht="255" x14ac:dyDescent="0.2">
      <c r="B25" s="105"/>
      <c r="C25" s="118" t="s">
        <v>225</v>
      </c>
      <c r="D25" s="111" t="s">
        <v>228</v>
      </c>
    </row>
    <row r="26" spans="2:4" ht="255" x14ac:dyDescent="0.2">
      <c r="B26" s="105"/>
      <c r="C26" s="118" t="s">
        <v>226</v>
      </c>
      <c r="D26" s="114"/>
    </row>
    <row r="27" spans="2:4" ht="85" x14ac:dyDescent="0.2">
      <c r="B27" s="106"/>
      <c r="C27" s="115" t="s">
        <v>227</v>
      </c>
      <c r="D27" s="116"/>
    </row>
    <row r="28" spans="2:4" ht="68" x14ac:dyDescent="0.2">
      <c r="B28" s="105" t="s">
        <v>230</v>
      </c>
      <c r="C28" s="118" t="s">
        <v>231</v>
      </c>
      <c r="D28" s="114"/>
    </row>
    <row r="29" spans="2:4" ht="34" x14ac:dyDescent="0.2">
      <c r="B29" s="120"/>
      <c r="C29" s="118" t="s">
        <v>232</v>
      </c>
      <c r="D29" s="114"/>
    </row>
    <row r="30" spans="2:4" ht="153" x14ac:dyDescent="0.2">
      <c r="B30" s="120"/>
      <c r="C30" s="119" t="s">
        <v>233</v>
      </c>
      <c r="D30" s="111" t="s">
        <v>238</v>
      </c>
    </row>
    <row r="31" spans="2:4" ht="68" x14ac:dyDescent="0.2">
      <c r="B31" s="120"/>
      <c r="C31" s="118" t="s">
        <v>234</v>
      </c>
      <c r="D31" s="114"/>
    </row>
    <row r="32" spans="2:4" ht="34" x14ac:dyDescent="0.2">
      <c r="B32" s="120"/>
      <c r="C32" s="118" t="s">
        <v>235</v>
      </c>
      <c r="D32" s="114"/>
    </row>
    <row r="33" spans="2:4" ht="34" x14ac:dyDescent="0.2">
      <c r="B33" s="120"/>
      <c r="C33" s="128" t="s">
        <v>236</v>
      </c>
      <c r="D33" s="114"/>
    </row>
    <row r="34" spans="2:4" ht="17" x14ac:dyDescent="0.2">
      <c r="B34" s="121"/>
      <c r="C34" s="129" t="s">
        <v>237</v>
      </c>
      <c r="D34" s="116"/>
    </row>
    <row r="35" spans="2:4" ht="34" x14ac:dyDescent="0.2">
      <c r="B35" s="122" t="s">
        <v>239</v>
      </c>
      <c r="C35" s="123" t="s">
        <v>240</v>
      </c>
      <c r="D35" s="114"/>
    </row>
    <row r="36" spans="2:4" ht="17" x14ac:dyDescent="0.2">
      <c r="B36" s="124"/>
      <c r="C36" s="118" t="s">
        <v>241</v>
      </c>
      <c r="D36" s="114"/>
    </row>
    <row r="37" spans="2:4" ht="102" x14ac:dyDescent="0.2">
      <c r="B37" s="124"/>
      <c r="C37" s="118" t="s">
        <v>244</v>
      </c>
      <c r="D37" s="111" t="s">
        <v>245</v>
      </c>
    </row>
    <row r="38" spans="2:4" ht="17" x14ac:dyDescent="0.2">
      <c r="B38" s="124"/>
      <c r="C38" s="118" t="s">
        <v>242</v>
      </c>
      <c r="D38" s="114"/>
    </row>
    <row r="39" spans="2:4" ht="17" x14ac:dyDescent="0.2">
      <c r="B39" s="125"/>
      <c r="C39" s="115" t="s">
        <v>243</v>
      </c>
      <c r="D39" s="116"/>
    </row>
    <row r="40" spans="2:4" ht="18" thickBot="1" x14ac:dyDescent="0.25">
      <c r="B40" s="126" t="s">
        <v>113</v>
      </c>
      <c r="C40" s="127" t="s">
        <v>246</v>
      </c>
      <c r="D40" s="13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4B853-7B73-074C-979D-719FBAEB416A}">
  <dimension ref="A1:H38"/>
  <sheetViews>
    <sheetView tabSelected="1" topLeftCell="A7" workbookViewId="0">
      <selection activeCell="D25" sqref="D25"/>
    </sheetView>
  </sheetViews>
  <sheetFormatPr baseColWidth="10" defaultRowHeight="16" x14ac:dyDescent="0.2"/>
  <cols>
    <col min="1" max="1" width="3.5" customWidth="1"/>
    <col min="2" max="2" width="39.1640625" customWidth="1"/>
    <col min="3" max="3" width="30" customWidth="1"/>
    <col min="4" max="4" width="35.83203125" customWidth="1"/>
    <col min="5" max="5" width="19.6640625" customWidth="1"/>
    <col min="6" max="6" width="47.5" customWidth="1"/>
    <col min="7" max="7" width="52.1640625" customWidth="1"/>
  </cols>
  <sheetData>
    <row r="1" spans="2:8" ht="17" thickBot="1" x14ac:dyDescent="0.25"/>
    <row r="2" spans="2:8" ht="17" thickBot="1" x14ac:dyDescent="0.25">
      <c r="B2" s="70" t="s">
        <v>270</v>
      </c>
      <c r="C2" s="71"/>
      <c r="D2" s="71"/>
      <c r="E2" s="71"/>
      <c r="F2" s="71"/>
      <c r="G2" s="72"/>
    </row>
    <row r="3" spans="2:8" ht="17" thickTop="1" x14ac:dyDescent="0.2">
      <c r="B3" s="66"/>
      <c r="C3" s="67" t="s">
        <v>103</v>
      </c>
      <c r="D3" s="67" t="s">
        <v>268</v>
      </c>
      <c r="E3" s="68" t="s">
        <v>26</v>
      </c>
      <c r="F3" s="68" t="s">
        <v>104</v>
      </c>
      <c r="G3" s="69" t="s">
        <v>105</v>
      </c>
    </row>
    <row r="4" spans="2:8" ht="17" x14ac:dyDescent="0.25">
      <c r="B4" s="64" t="s">
        <v>0</v>
      </c>
      <c r="C4" s="60">
        <v>15355</v>
      </c>
      <c r="D4" s="8">
        <v>14712</v>
      </c>
      <c r="E4" s="60">
        <v>269247</v>
      </c>
      <c r="F4" s="60">
        <v>26454</v>
      </c>
      <c r="G4" s="12">
        <v>11653</v>
      </c>
    </row>
    <row r="5" spans="2:8" ht="17" x14ac:dyDescent="0.25">
      <c r="B5" s="64" t="s">
        <v>90</v>
      </c>
      <c r="C5" s="60" t="s">
        <v>66</v>
      </c>
      <c r="D5" s="8" t="s">
        <v>253</v>
      </c>
      <c r="E5" s="60" t="s">
        <v>82</v>
      </c>
      <c r="F5" s="60" t="s">
        <v>67</v>
      </c>
      <c r="G5" s="12" t="s">
        <v>68</v>
      </c>
      <c r="H5" s="8"/>
    </row>
    <row r="6" spans="2:8" ht="17" x14ac:dyDescent="0.25">
      <c r="B6" s="64" t="s">
        <v>21</v>
      </c>
      <c r="C6" s="60" t="s">
        <v>27</v>
      </c>
      <c r="D6" s="8" t="s">
        <v>254</v>
      </c>
      <c r="E6" s="60" t="s">
        <v>51</v>
      </c>
      <c r="F6" s="60" t="s">
        <v>39</v>
      </c>
      <c r="G6" s="12" t="s">
        <v>69</v>
      </c>
    </row>
    <row r="7" spans="2:8" ht="17" x14ac:dyDescent="0.25">
      <c r="B7" s="64" t="s">
        <v>89</v>
      </c>
      <c r="C7" s="60" t="s">
        <v>54</v>
      </c>
      <c r="D7" s="8" t="s">
        <v>255</v>
      </c>
      <c r="E7" s="60" t="s">
        <v>52</v>
      </c>
      <c r="F7" s="60" t="s">
        <v>53</v>
      </c>
      <c r="G7" s="12" t="s">
        <v>70</v>
      </c>
      <c r="H7" s="8"/>
    </row>
    <row r="8" spans="2:8" x14ac:dyDescent="0.2">
      <c r="B8" s="64" t="s">
        <v>22</v>
      </c>
      <c r="C8" s="61"/>
      <c r="D8" s="61"/>
      <c r="E8" s="46"/>
      <c r="F8" s="46"/>
      <c r="G8" s="11"/>
    </row>
    <row r="9" spans="2:8" ht="17" x14ac:dyDescent="0.25">
      <c r="B9" s="58" t="s">
        <v>23</v>
      </c>
      <c r="C9" s="60" t="s">
        <v>28</v>
      </c>
      <c r="D9" s="8" t="s">
        <v>256</v>
      </c>
      <c r="E9" s="60" t="s">
        <v>55</v>
      </c>
      <c r="F9" s="60" t="s">
        <v>40</v>
      </c>
      <c r="G9" s="12" t="s">
        <v>71</v>
      </c>
      <c r="H9" s="8"/>
    </row>
    <row r="10" spans="2:8" ht="17" x14ac:dyDescent="0.25">
      <c r="B10" s="58" t="s">
        <v>91</v>
      </c>
      <c r="C10" s="60" t="s">
        <v>29</v>
      </c>
      <c r="D10" s="8" t="s">
        <v>257</v>
      </c>
      <c r="E10" s="60" t="s">
        <v>56</v>
      </c>
      <c r="F10" s="60" t="s">
        <v>41</v>
      </c>
      <c r="G10" s="12" t="s">
        <v>72</v>
      </c>
    </row>
    <row r="11" spans="2:8" ht="17" x14ac:dyDescent="0.25">
      <c r="B11" s="58" t="s">
        <v>92</v>
      </c>
      <c r="C11" s="60" t="s">
        <v>30</v>
      </c>
      <c r="D11" s="8" t="s">
        <v>258</v>
      </c>
      <c r="E11" s="60" t="s">
        <v>57</v>
      </c>
      <c r="F11" s="60" t="s">
        <v>42</v>
      </c>
      <c r="G11" s="12" t="s">
        <v>73</v>
      </c>
      <c r="H11" s="8"/>
    </row>
    <row r="12" spans="2:8" ht="17" x14ac:dyDescent="0.25">
      <c r="B12" s="58" t="s">
        <v>93</v>
      </c>
      <c r="C12" s="62" t="s">
        <v>99</v>
      </c>
      <c r="D12" s="62" t="s">
        <v>267</v>
      </c>
      <c r="E12" s="46" t="s">
        <v>100</v>
      </c>
      <c r="F12" s="46" t="s">
        <v>101</v>
      </c>
      <c r="G12" s="11" t="s">
        <v>102</v>
      </c>
      <c r="H12" s="8"/>
    </row>
    <row r="13" spans="2:8" x14ac:dyDescent="0.2">
      <c r="B13" s="65" t="s">
        <v>24</v>
      </c>
      <c r="C13" s="61"/>
      <c r="D13" s="61"/>
      <c r="E13" s="46"/>
      <c r="F13" s="46"/>
      <c r="G13" s="11"/>
    </row>
    <row r="14" spans="2:8" ht="17" x14ac:dyDescent="0.25">
      <c r="B14" s="58" t="s">
        <v>94</v>
      </c>
      <c r="C14" s="60" t="s">
        <v>31</v>
      </c>
      <c r="D14" s="8" t="s">
        <v>261</v>
      </c>
      <c r="E14" s="60" t="s">
        <v>58</v>
      </c>
      <c r="F14" s="60" t="s">
        <v>43</v>
      </c>
      <c r="G14" s="12" t="s">
        <v>74</v>
      </c>
      <c r="H14" s="8"/>
    </row>
    <row r="15" spans="2:8" ht="17" x14ac:dyDescent="0.25">
      <c r="B15" s="58" t="s">
        <v>95</v>
      </c>
      <c r="C15" s="60" t="s">
        <v>32</v>
      </c>
      <c r="D15" s="8" t="s">
        <v>259</v>
      </c>
      <c r="E15" s="60" t="s">
        <v>59</v>
      </c>
      <c r="F15" s="60" t="s">
        <v>44</v>
      </c>
      <c r="G15" s="12" t="s">
        <v>75</v>
      </c>
    </row>
    <row r="16" spans="2:8" ht="17" x14ac:dyDescent="0.25">
      <c r="B16" s="58" t="s">
        <v>93</v>
      </c>
      <c r="C16" s="60" t="s">
        <v>33</v>
      </c>
      <c r="D16" s="8" t="s">
        <v>260</v>
      </c>
      <c r="E16" s="60" t="s">
        <v>60</v>
      </c>
      <c r="F16" s="60" t="s">
        <v>45</v>
      </c>
      <c r="G16" s="12" t="s">
        <v>76</v>
      </c>
      <c r="H16" s="8"/>
    </row>
    <row r="17" spans="1:8" ht="17" x14ac:dyDescent="0.25">
      <c r="B17" s="65" t="s">
        <v>25</v>
      </c>
      <c r="C17" s="61"/>
      <c r="D17" s="61"/>
      <c r="E17" s="46"/>
      <c r="F17" s="46"/>
      <c r="G17" s="11"/>
      <c r="H17" s="8"/>
    </row>
    <row r="18" spans="1:8" ht="17" x14ac:dyDescent="0.25">
      <c r="B18" s="58" t="s">
        <v>96</v>
      </c>
      <c r="C18" s="60" t="s">
        <v>34</v>
      </c>
      <c r="D18" s="8" t="s">
        <v>263</v>
      </c>
      <c r="E18" s="60" t="s">
        <v>62</v>
      </c>
      <c r="F18" s="60" t="s">
        <v>46</v>
      </c>
      <c r="G18" s="12" t="s">
        <v>77</v>
      </c>
      <c r="H18" s="8"/>
    </row>
    <row r="19" spans="1:8" ht="17" x14ac:dyDescent="0.25">
      <c r="B19" s="58" t="s">
        <v>97</v>
      </c>
      <c r="C19" s="60" t="s">
        <v>35</v>
      </c>
      <c r="D19" s="8" t="s">
        <v>264</v>
      </c>
      <c r="E19" s="60" t="s">
        <v>63</v>
      </c>
      <c r="F19" s="60" t="s">
        <v>47</v>
      </c>
      <c r="G19" s="12" t="s">
        <v>78</v>
      </c>
    </row>
    <row r="20" spans="1:8" ht="17" x14ac:dyDescent="0.25">
      <c r="B20" s="58" t="s">
        <v>98</v>
      </c>
      <c r="C20" s="60" t="s">
        <v>36</v>
      </c>
      <c r="D20" s="8" t="s">
        <v>265</v>
      </c>
      <c r="E20" s="60" t="s">
        <v>64</v>
      </c>
      <c r="F20" s="60" t="s">
        <v>48</v>
      </c>
      <c r="G20" s="12" t="s">
        <v>79</v>
      </c>
      <c r="H20" s="8"/>
    </row>
    <row r="21" spans="1:8" ht="17" x14ac:dyDescent="0.25">
      <c r="B21" s="58" t="s">
        <v>93</v>
      </c>
      <c r="C21" s="60" t="s">
        <v>37</v>
      </c>
      <c r="D21" s="8" t="s">
        <v>266</v>
      </c>
      <c r="E21" s="60" t="s">
        <v>65</v>
      </c>
      <c r="F21" s="60" t="s">
        <v>49</v>
      </c>
      <c r="G21" s="12" t="s">
        <v>80</v>
      </c>
      <c r="H21" s="8"/>
    </row>
    <row r="22" spans="1:8" ht="18" thickBot="1" x14ac:dyDescent="0.3">
      <c r="A22" s="52"/>
      <c r="B22" s="133" t="s">
        <v>323</v>
      </c>
      <c r="C22" s="63" t="s">
        <v>38</v>
      </c>
      <c r="D22" s="132" t="s">
        <v>262</v>
      </c>
      <c r="E22" s="63" t="s">
        <v>61</v>
      </c>
      <c r="F22" s="63" t="s">
        <v>50</v>
      </c>
      <c r="G22" s="59" t="s">
        <v>81</v>
      </c>
      <c r="H22" s="8"/>
    </row>
    <row r="23" spans="1:8" ht="17" x14ac:dyDescent="0.25">
      <c r="B23" s="52"/>
      <c r="H23" s="8"/>
    </row>
    <row r="24" spans="1:8" ht="42" customHeight="1" x14ac:dyDescent="0.2">
      <c r="A24" s="52"/>
      <c r="B24" s="156" t="s">
        <v>324</v>
      </c>
      <c r="C24" s="157"/>
      <c r="D24" s="157"/>
      <c r="E24" s="157"/>
      <c r="F24" s="157"/>
      <c r="G24" s="157"/>
    </row>
    <row r="25" spans="1:8" ht="17" x14ac:dyDescent="0.25">
      <c r="A25" s="52"/>
      <c r="B25" s="51"/>
      <c r="H25" s="8"/>
    </row>
    <row r="26" spans="1:8" x14ac:dyDescent="0.2">
      <c r="A26" s="52"/>
      <c r="B26" s="51"/>
    </row>
    <row r="27" spans="1:8" ht="17" x14ac:dyDescent="0.25">
      <c r="A27" s="52"/>
      <c r="B27" s="51"/>
      <c r="H27" s="8"/>
    </row>
    <row r="28" spans="1:8" x14ac:dyDescent="0.2">
      <c r="A28" s="52"/>
      <c r="B28" s="51"/>
    </row>
    <row r="29" spans="1:8" ht="17" x14ac:dyDescent="0.25">
      <c r="H29" s="8"/>
    </row>
    <row r="30" spans="1:8" ht="17" x14ac:dyDescent="0.25">
      <c r="H30" s="8"/>
    </row>
    <row r="31" spans="1:8" ht="17" x14ac:dyDescent="0.25">
      <c r="H31" s="8"/>
    </row>
    <row r="33" spans="8:8" ht="17" x14ac:dyDescent="0.25">
      <c r="H33" s="8"/>
    </row>
    <row r="35" spans="8:8" ht="17" x14ac:dyDescent="0.25">
      <c r="H35" s="8"/>
    </row>
    <row r="37" spans="8:8" ht="17" x14ac:dyDescent="0.25">
      <c r="H37" s="8"/>
    </row>
    <row r="38" spans="8:8" ht="17" x14ac:dyDescent="0.25">
      <c r="H38" s="8"/>
    </row>
  </sheetData>
  <mergeCells count="1">
    <mergeCell ref="B24:G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7038F-40B3-9B4E-9B3E-5A50E1C63774}">
  <dimension ref="B1:I47"/>
  <sheetViews>
    <sheetView topLeftCell="A36" workbookViewId="0">
      <selection activeCell="J42" sqref="J42"/>
    </sheetView>
  </sheetViews>
  <sheetFormatPr baseColWidth="10" defaultRowHeight="16" x14ac:dyDescent="0.2"/>
  <cols>
    <col min="1" max="1" width="3.83203125" customWidth="1"/>
    <col min="2" max="2" width="34.83203125" customWidth="1"/>
    <col min="3" max="3" width="28.33203125" customWidth="1"/>
    <col min="4" max="4" width="24.5" customWidth="1"/>
    <col min="5" max="5" width="24.1640625" customWidth="1"/>
    <col min="6" max="6" width="24.33203125" customWidth="1"/>
    <col min="7" max="7" width="24.1640625" customWidth="1"/>
    <col min="8" max="8" width="23.83203125" customWidth="1"/>
    <col min="9" max="9" width="24.33203125" customWidth="1"/>
  </cols>
  <sheetData>
    <row r="1" spans="2:9" ht="17" thickBot="1" x14ac:dyDescent="0.25"/>
    <row r="2" spans="2:9" ht="17" thickBot="1" x14ac:dyDescent="0.25">
      <c r="B2" s="70" t="s">
        <v>271</v>
      </c>
      <c r="C2" s="71"/>
      <c r="D2" s="71"/>
      <c r="E2" s="71"/>
      <c r="F2" s="71"/>
      <c r="G2" s="71"/>
      <c r="H2" s="71"/>
      <c r="I2" s="90"/>
    </row>
    <row r="3" spans="2:9" ht="18" thickTop="1" thickBot="1" x14ac:dyDescent="0.25">
      <c r="B3" s="93"/>
      <c r="C3" s="91"/>
      <c r="D3" s="91"/>
      <c r="E3" s="91"/>
      <c r="F3" s="91"/>
      <c r="G3" s="91"/>
      <c r="H3" s="91"/>
      <c r="I3" s="92"/>
    </row>
    <row r="4" spans="2:9" x14ac:dyDescent="0.2">
      <c r="B4" s="158" t="s">
        <v>85</v>
      </c>
      <c r="C4" s="94"/>
      <c r="D4" s="100" t="s">
        <v>4</v>
      </c>
      <c r="E4" s="100" t="s">
        <v>5</v>
      </c>
      <c r="F4" s="100" t="s">
        <v>6</v>
      </c>
      <c r="G4" s="101" t="s">
        <v>7</v>
      </c>
      <c r="H4" s="100" t="s">
        <v>19</v>
      </c>
      <c r="I4" s="88" t="s">
        <v>20</v>
      </c>
    </row>
    <row r="5" spans="2:9" ht="17" x14ac:dyDescent="0.25">
      <c r="B5" s="158"/>
      <c r="C5" s="68" t="s">
        <v>0</v>
      </c>
      <c r="D5" s="45">
        <v>14712</v>
      </c>
      <c r="E5" s="45">
        <v>13670</v>
      </c>
      <c r="F5" s="45">
        <v>9867</v>
      </c>
      <c r="G5" s="75">
        <v>7331</v>
      </c>
      <c r="H5" s="45">
        <v>7331</v>
      </c>
      <c r="I5" s="13">
        <v>8390</v>
      </c>
    </row>
    <row r="6" spans="2:9" x14ac:dyDescent="0.2">
      <c r="B6" s="158"/>
      <c r="C6" s="95" t="s">
        <v>3</v>
      </c>
      <c r="D6" s="46"/>
      <c r="E6" s="46"/>
      <c r="F6" s="46"/>
      <c r="G6" s="76"/>
      <c r="H6" s="46"/>
      <c r="I6" s="11"/>
    </row>
    <row r="7" spans="2:9" x14ac:dyDescent="0.2">
      <c r="B7" s="158"/>
      <c r="C7" s="96" t="s">
        <v>1</v>
      </c>
      <c r="D7" s="46">
        <v>0.66300000000000003</v>
      </c>
      <c r="E7" s="46">
        <v>0.749</v>
      </c>
      <c r="F7" s="46">
        <v>0.81699999999999995</v>
      </c>
      <c r="G7" s="76">
        <v>0.80600000000000005</v>
      </c>
      <c r="H7" s="46">
        <v>0.83199999999999996</v>
      </c>
      <c r="I7" s="11">
        <v>0.83399999999999996</v>
      </c>
    </row>
    <row r="8" spans="2:9" ht="17" x14ac:dyDescent="0.25">
      <c r="B8" s="158"/>
      <c r="C8" s="103" t="s">
        <v>88</v>
      </c>
      <c r="D8" s="45"/>
      <c r="E8" s="45"/>
      <c r="F8" s="45"/>
      <c r="G8" s="78" t="s">
        <v>120</v>
      </c>
      <c r="H8" s="47"/>
      <c r="I8" s="13"/>
    </row>
    <row r="9" spans="2:9" x14ac:dyDescent="0.2">
      <c r="B9" s="158"/>
      <c r="C9" s="97" t="s">
        <v>248</v>
      </c>
      <c r="D9" s="46"/>
      <c r="E9" s="46"/>
      <c r="F9" s="46"/>
      <c r="G9" s="76"/>
      <c r="H9" s="46"/>
      <c r="I9" s="11"/>
    </row>
    <row r="10" spans="2:9" x14ac:dyDescent="0.2">
      <c r="B10" s="158"/>
      <c r="C10" s="96" t="s">
        <v>1</v>
      </c>
      <c r="D10" s="46">
        <v>0.66700000000000004</v>
      </c>
      <c r="E10" s="46">
        <v>0.66700000000000004</v>
      </c>
      <c r="F10" s="46">
        <v>0.66300000000000003</v>
      </c>
      <c r="G10" s="76">
        <v>0.66700000000000004</v>
      </c>
      <c r="H10" s="76">
        <v>0.66700000000000004</v>
      </c>
      <c r="I10" s="11">
        <v>0.66800000000000004</v>
      </c>
    </row>
    <row r="11" spans="2:9" x14ac:dyDescent="0.2">
      <c r="B11" s="158"/>
      <c r="C11" s="103" t="s">
        <v>249</v>
      </c>
      <c r="D11" s="47" t="s">
        <v>114</v>
      </c>
      <c r="E11" s="47" t="s">
        <v>116</v>
      </c>
      <c r="F11" s="47" t="s">
        <v>118</v>
      </c>
      <c r="G11" s="78" t="s">
        <v>121</v>
      </c>
      <c r="H11" s="78" t="s">
        <v>121</v>
      </c>
      <c r="I11" s="15" t="s">
        <v>125</v>
      </c>
    </row>
    <row r="12" spans="2:9" x14ac:dyDescent="0.2">
      <c r="B12" s="158"/>
      <c r="C12" s="95" t="s">
        <v>250</v>
      </c>
      <c r="D12" s="46"/>
      <c r="E12" s="46"/>
      <c r="F12" s="46"/>
      <c r="G12" s="76"/>
      <c r="H12" s="46"/>
      <c r="I12" s="11"/>
    </row>
    <row r="13" spans="2:9" x14ac:dyDescent="0.2">
      <c r="B13" s="158"/>
      <c r="C13" s="96" t="s">
        <v>1</v>
      </c>
      <c r="D13" s="46">
        <v>0.72799999999999998</v>
      </c>
      <c r="E13" s="46">
        <v>0.78300000000000003</v>
      </c>
      <c r="F13" s="46">
        <v>0.82899999999999996</v>
      </c>
      <c r="G13" s="76">
        <v>0.81599999999999995</v>
      </c>
      <c r="H13" s="46">
        <v>0.84099999999999997</v>
      </c>
      <c r="I13" s="11">
        <v>0.84299999999999997</v>
      </c>
    </row>
    <row r="14" spans="2:9" ht="17" x14ac:dyDescent="0.25">
      <c r="B14" s="158"/>
      <c r="C14" s="96" t="s">
        <v>88</v>
      </c>
      <c r="D14" s="60"/>
      <c r="E14" s="60"/>
      <c r="F14" s="60"/>
      <c r="G14" s="76" t="s">
        <v>122</v>
      </c>
      <c r="H14" s="60"/>
      <c r="I14" s="12"/>
    </row>
    <row r="15" spans="2:9" x14ac:dyDescent="0.2">
      <c r="B15" s="158"/>
      <c r="C15" s="103" t="s">
        <v>249</v>
      </c>
      <c r="D15" s="47" t="s">
        <v>115</v>
      </c>
      <c r="E15" s="47" t="s">
        <v>117</v>
      </c>
      <c r="F15" s="47" t="s">
        <v>119</v>
      </c>
      <c r="G15" s="78" t="s">
        <v>123</v>
      </c>
      <c r="H15" s="47" t="s">
        <v>124</v>
      </c>
      <c r="I15" s="15" t="s">
        <v>126</v>
      </c>
    </row>
    <row r="16" spans="2:9" x14ac:dyDescent="0.2">
      <c r="B16" s="158"/>
      <c r="C16" s="98" t="s">
        <v>8</v>
      </c>
      <c r="D16" s="46">
        <f>D13-D7</f>
        <v>6.4999999999999947E-2</v>
      </c>
      <c r="E16" s="46">
        <f t="shared" ref="E16:I16" si="0">E13-E7</f>
        <v>3.400000000000003E-2</v>
      </c>
      <c r="F16" s="46">
        <f t="shared" si="0"/>
        <v>1.2000000000000011E-2</v>
      </c>
      <c r="G16" s="76">
        <f>G13-G7</f>
        <v>9.9999999999998979E-3</v>
      </c>
      <c r="H16" s="46">
        <f t="shared" si="0"/>
        <v>9.000000000000008E-3</v>
      </c>
      <c r="I16" s="11">
        <f t="shared" si="0"/>
        <v>9.000000000000008E-3</v>
      </c>
    </row>
    <row r="17" spans="2:9" ht="17" thickBot="1" x14ac:dyDescent="0.25">
      <c r="B17" s="159"/>
      <c r="C17" s="99" t="s">
        <v>2</v>
      </c>
      <c r="D17" s="48">
        <v>1.03E-124</v>
      </c>
      <c r="E17" s="48">
        <v>4.5199999999999998E-98</v>
      </c>
      <c r="F17" s="48">
        <v>2.12E-55</v>
      </c>
      <c r="G17" s="80">
        <v>1.43E-39</v>
      </c>
      <c r="H17" s="48">
        <v>8.2800000000000002E-38</v>
      </c>
      <c r="I17" s="22">
        <v>7.4000000000000004E-42</v>
      </c>
    </row>
    <row r="18" spans="2:9" x14ac:dyDescent="0.2">
      <c r="B18" s="160" t="s">
        <v>86</v>
      </c>
      <c r="C18" s="94"/>
      <c r="D18" s="100" t="s">
        <v>4</v>
      </c>
      <c r="E18" s="100" t="s">
        <v>5</v>
      </c>
      <c r="F18" s="100" t="s">
        <v>6</v>
      </c>
      <c r="G18" s="101" t="s">
        <v>7</v>
      </c>
      <c r="H18" s="100" t="s">
        <v>19</v>
      </c>
      <c r="I18" s="88" t="s">
        <v>20</v>
      </c>
    </row>
    <row r="19" spans="2:9" ht="17" x14ac:dyDescent="0.25">
      <c r="B19" s="158"/>
      <c r="C19" s="68" t="s">
        <v>0</v>
      </c>
      <c r="D19" s="45">
        <v>12508</v>
      </c>
      <c r="E19" s="45">
        <v>11639</v>
      </c>
      <c r="F19" s="45">
        <v>8450</v>
      </c>
      <c r="G19" s="75">
        <v>6406</v>
      </c>
      <c r="H19" s="45">
        <v>6406</v>
      </c>
      <c r="I19" s="13">
        <v>7327</v>
      </c>
    </row>
    <row r="20" spans="2:9" x14ac:dyDescent="0.2">
      <c r="B20" s="158"/>
      <c r="C20" s="95" t="s">
        <v>3</v>
      </c>
      <c r="D20" s="46"/>
      <c r="E20" s="46"/>
      <c r="F20" s="46"/>
      <c r="G20" s="76"/>
      <c r="H20" s="46"/>
      <c r="I20" s="11"/>
    </row>
    <row r="21" spans="2:9" x14ac:dyDescent="0.2">
      <c r="B21" s="158"/>
      <c r="C21" s="96" t="s">
        <v>1</v>
      </c>
      <c r="D21" s="46">
        <v>0.64400000000000002</v>
      </c>
      <c r="E21" s="46">
        <v>0.746</v>
      </c>
      <c r="F21" s="46">
        <v>0.81799999999999995</v>
      </c>
      <c r="G21" s="76">
        <v>0.80700000000000005</v>
      </c>
      <c r="H21" s="46">
        <v>0.83199999999999996</v>
      </c>
      <c r="I21" s="11">
        <v>0.83299999999999996</v>
      </c>
    </row>
    <row r="22" spans="2:9" ht="17" x14ac:dyDescent="0.25">
      <c r="B22" s="158"/>
      <c r="C22" s="103" t="s">
        <v>88</v>
      </c>
      <c r="D22" s="45"/>
      <c r="E22" s="45"/>
      <c r="F22" s="45"/>
      <c r="G22" s="78" t="s">
        <v>146</v>
      </c>
      <c r="H22" s="45"/>
      <c r="I22" s="13"/>
    </row>
    <row r="23" spans="2:9" x14ac:dyDescent="0.2">
      <c r="B23" s="158"/>
      <c r="C23" s="97" t="s">
        <v>248</v>
      </c>
      <c r="D23" s="46"/>
      <c r="E23" s="46"/>
      <c r="F23" s="46"/>
      <c r="G23" s="76"/>
      <c r="H23" s="46"/>
      <c r="I23" s="11"/>
    </row>
    <row r="24" spans="2:9" x14ac:dyDescent="0.2">
      <c r="B24" s="158"/>
      <c r="C24" s="96" t="s">
        <v>1</v>
      </c>
      <c r="D24" s="46">
        <v>0.66900000000000004</v>
      </c>
      <c r="E24" s="46">
        <v>0.66800000000000004</v>
      </c>
      <c r="F24" s="46">
        <v>0.66200000000000003</v>
      </c>
      <c r="G24" s="76">
        <v>0.66500000000000004</v>
      </c>
      <c r="H24" s="46">
        <v>0.66500000000000004</v>
      </c>
      <c r="I24" s="11">
        <v>0.66500000000000004</v>
      </c>
    </row>
    <row r="25" spans="2:9" x14ac:dyDescent="0.2">
      <c r="B25" s="158"/>
      <c r="C25" s="103" t="s">
        <v>249</v>
      </c>
      <c r="D25" s="47" t="s">
        <v>140</v>
      </c>
      <c r="E25" s="47" t="s">
        <v>142</v>
      </c>
      <c r="F25" s="47" t="s">
        <v>144</v>
      </c>
      <c r="G25" s="78" t="s">
        <v>147</v>
      </c>
      <c r="H25" s="78" t="s">
        <v>147</v>
      </c>
      <c r="I25" s="15" t="s">
        <v>151</v>
      </c>
    </row>
    <row r="26" spans="2:9" x14ac:dyDescent="0.2">
      <c r="B26" s="158"/>
      <c r="C26" s="95" t="s">
        <v>250</v>
      </c>
      <c r="D26" s="46"/>
      <c r="E26" s="46"/>
      <c r="F26" s="46"/>
      <c r="G26" s="76"/>
      <c r="H26" s="46"/>
      <c r="I26" s="11"/>
    </row>
    <row r="27" spans="2:9" x14ac:dyDescent="0.2">
      <c r="B27" s="158"/>
      <c r="C27" s="96" t="s">
        <v>1</v>
      </c>
      <c r="D27" s="46">
        <v>0.72599999999999998</v>
      </c>
      <c r="E27" s="46">
        <v>0.78700000000000003</v>
      </c>
      <c r="F27" s="46">
        <v>0.83199999999999996</v>
      </c>
      <c r="G27" s="76">
        <v>0.82</v>
      </c>
      <c r="H27" s="46">
        <v>0.84299999999999997</v>
      </c>
      <c r="I27" s="11">
        <v>0.84499999999999997</v>
      </c>
    </row>
    <row r="28" spans="2:9" ht="17" x14ac:dyDescent="0.25">
      <c r="B28" s="158"/>
      <c r="C28" s="96" t="s">
        <v>88</v>
      </c>
      <c r="D28" s="60"/>
      <c r="E28" s="60"/>
      <c r="F28" s="60"/>
      <c r="G28" s="76" t="s">
        <v>149</v>
      </c>
      <c r="H28" s="46"/>
      <c r="I28" s="12"/>
    </row>
    <row r="29" spans="2:9" x14ac:dyDescent="0.2">
      <c r="B29" s="158"/>
      <c r="C29" s="103" t="s">
        <v>249</v>
      </c>
      <c r="D29" s="47" t="s">
        <v>141</v>
      </c>
      <c r="E29" s="47" t="s">
        <v>143</v>
      </c>
      <c r="F29" s="47" t="s">
        <v>145</v>
      </c>
      <c r="G29" s="78" t="s">
        <v>148</v>
      </c>
      <c r="H29" s="47" t="s">
        <v>150</v>
      </c>
      <c r="I29" s="15" t="s">
        <v>152</v>
      </c>
    </row>
    <row r="30" spans="2:9" x14ac:dyDescent="0.2">
      <c r="B30" s="158"/>
      <c r="C30" s="98" t="s">
        <v>8</v>
      </c>
      <c r="D30" s="46">
        <f>D27-D21</f>
        <v>8.1999999999999962E-2</v>
      </c>
      <c r="E30" s="46">
        <f t="shared" ref="E30:H30" si="1">E27-E21</f>
        <v>4.1000000000000036E-2</v>
      </c>
      <c r="F30" s="46">
        <f t="shared" si="1"/>
        <v>1.4000000000000012E-2</v>
      </c>
      <c r="G30" s="76">
        <f t="shared" si="1"/>
        <v>1.2999999999999901E-2</v>
      </c>
      <c r="H30" s="46">
        <f t="shared" si="1"/>
        <v>1.100000000000001E-2</v>
      </c>
      <c r="I30" s="11">
        <f>I27-I21</f>
        <v>1.2000000000000011E-2</v>
      </c>
    </row>
    <row r="31" spans="2:9" ht="17" thickBot="1" x14ac:dyDescent="0.25">
      <c r="B31" s="159"/>
      <c r="C31" s="99" t="s">
        <v>2</v>
      </c>
      <c r="D31" s="48">
        <v>8.4399999999999999E-126</v>
      </c>
      <c r="E31" s="48">
        <v>5.9900000000000003E-98</v>
      </c>
      <c r="F31" s="48">
        <v>2.3399999999999998E-50</v>
      </c>
      <c r="G31" s="80">
        <v>3.4200000000000001E-38</v>
      </c>
      <c r="H31" s="48">
        <v>7.8900000000000001E-36</v>
      </c>
      <c r="I31" s="22">
        <v>1.84E-39</v>
      </c>
    </row>
    <row r="32" spans="2:9" x14ac:dyDescent="0.2">
      <c r="B32" s="158" t="s">
        <v>87</v>
      </c>
      <c r="C32" s="46"/>
      <c r="D32" s="95" t="s">
        <v>4</v>
      </c>
      <c r="E32" s="95" t="s">
        <v>5</v>
      </c>
      <c r="F32" s="95" t="s">
        <v>6</v>
      </c>
      <c r="G32" s="102" t="s">
        <v>7</v>
      </c>
      <c r="H32" s="95" t="s">
        <v>19</v>
      </c>
      <c r="I32" s="89" t="s">
        <v>20</v>
      </c>
    </row>
    <row r="33" spans="2:9" ht="17" x14ac:dyDescent="0.25">
      <c r="B33" s="158"/>
      <c r="C33" s="68" t="s">
        <v>0</v>
      </c>
      <c r="D33" s="45">
        <v>2204</v>
      </c>
      <c r="E33" s="45">
        <v>2031</v>
      </c>
      <c r="F33" s="45">
        <v>1417</v>
      </c>
      <c r="G33" s="75">
        <v>925</v>
      </c>
      <c r="H33" s="45">
        <v>925</v>
      </c>
      <c r="I33" s="13">
        <v>1063</v>
      </c>
    </row>
    <row r="34" spans="2:9" x14ac:dyDescent="0.2">
      <c r="B34" s="158"/>
      <c r="C34" s="95" t="s">
        <v>3</v>
      </c>
      <c r="D34" s="46"/>
      <c r="E34" s="46"/>
      <c r="F34" s="46"/>
      <c r="G34" s="76"/>
      <c r="H34" s="46"/>
      <c r="I34" s="11"/>
    </row>
    <row r="35" spans="2:9" x14ac:dyDescent="0.2">
      <c r="B35" s="158"/>
      <c r="C35" s="96" t="s">
        <v>1</v>
      </c>
      <c r="D35" s="46">
        <v>0.70399999999999996</v>
      </c>
      <c r="E35" s="46">
        <v>0.74399999999999999</v>
      </c>
      <c r="F35" s="46">
        <v>0.79300000000000004</v>
      </c>
      <c r="G35" s="76">
        <v>0.77400000000000002</v>
      </c>
      <c r="H35" s="46">
        <v>0.80600000000000005</v>
      </c>
      <c r="I35" s="11">
        <v>0.81200000000000006</v>
      </c>
    </row>
    <row r="36" spans="2:9" ht="17" x14ac:dyDescent="0.25">
      <c r="B36" s="158"/>
      <c r="C36" s="103" t="s">
        <v>88</v>
      </c>
      <c r="D36" s="45"/>
      <c r="E36" s="45"/>
      <c r="F36" s="45"/>
      <c r="G36" s="78" t="s">
        <v>133</v>
      </c>
      <c r="H36" s="45"/>
      <c r="I36" s="13"/>
    </row>
    <row r="37" spans="2:9" x14ac:dyDescent="0.2">
      <c r="B37" s="158"/>
      <c r="C37" s="97" t="s">
        <v>248</v>
      </c>
      <c r="D37" s="46"/>
      <c r="E37" s="46"/>
      <c r="F37" s="46"/>
      <c r="G37" s="76"/>
      <c r="H37" s="46"/>
      <c r="I37" s="11"/>
    </row>
    <row r="38" spans="2:9" x14ac:dyDescent="0.2">
      <c r="B38" s="158"/>
      <c r="C38" s="96" t="s">
        <v>1</v>
      </c>
      <c r="D38" s="46">
        <v>0.62</v>
      </c>
      <c r="E38" s="46">
        <v>0.622</v>
      </c>
      <c r="F38" s="46">
        <v>0.621</v>
      </c>
      <c r="G38" s="76">
        <v>0.61799999999999999</v>
      </c>
      <c r="H38" s="46">
        <v>0.61799999999999999</v>
      </c>
      <c r="I38" s="11">
        <v>0.625</v>
      </c>
    </row>
    <row r="39" spans="2:9" x14ac:dyDescent="0.2">
      <c r="B39" s="158"/>
      <c r="C39" s="103" t="s">
        <v>249</v>
      </c>
      <c r="D39" s="47" t="s">
        <v>127</v>
      </c>
      <c r="E39" s="47" t="s">
        <v>129</v>
      </c>
      <c r="F39" s="47" t="s">
        <v>131</v>
      </c>
      <c r="G39" s="78" t="s">
        <v>134</v>
      </c>
      <c r="H39" s="47" t="s">
        <v>134</v>
      </c>
      <c r="I39" s="15" t="s">
        <v>138</v>
      </c>
    </row>
    <row r="40" spans="2:9" x14ac:dyDescent="0.2">
      <c r="B40" s="158"/>
      <c r="C40" s="95" t="s">
        <v>250</v>
      </c>
      <c r="D40" s="46"/>
      <c r="E40" s="46"/>
      <c r="F40" s="46"/>
      <c r="G40" s="76"/>
      <c r="H40" s="46"/>
      <c r="I40" s="11"/>
    </row>
    <row r="41" spans="2:9" x14ac:dyDescent="0.2">
      <c r="B41" s="158"/>
      <c r="C41" s="96" t="s">
        <v>1</v>
      </c>
      <c r="D41" s="46">
        <v>0.73</v>
      </c>
      <c r="E41" s="46">
        <v>0.75900000000000001</v>
      </c>
      <c r="F41" s="46">
        <v>0.80200000000000005</v>
      </c>
      <c r="G41" s="76">
        <v>0.77800000000000002</v>
      </c>
      <c r="H41" s="46">
        <v>0.81</v>
      </c>
      <c r="I41" s="11">
        <v>0.81599999999999995</v>
      </c>
    </row>
    <row r="42" spans="2:9" ht="17" x14ac:dyDescent="0.25">
      <c r="B42" s="158"/>
      <c r="C42" s="96" t="s">
        <v>88</v>
      </c>
      <c r="D42" s="46"/>
      <c r="E42" s="60"/>
      <c r="F42" s="60"/>
      <c r="G42" s="76" t="s">
        <v>135</v>
      </c>
      <c r="H42" s="60"/>
      <c r="I42" s="12"/>
    </row>
    <row r="43" spans="2:9" x14ac:dyDescent="0.2">
      <c r="B43" s="158"/>
      <c r="C43" s="103" t="s">
        <v>249</v>
      </c>
      <c r="D43" s="47" t="s">
        <v>128</v>
      </c>
      <c r="E43" s="47" t="s">
        <v>130</v>
      </c>
      <c r="F43" s="47" t="s">
        <v>132</v>
      </c>
      <c r="G43" s="78" t="s">
        <v>136</v>
      </c>
      <c r="H43" s="47" t="s">
        <v>137</v>
      </c>
      <c r="I43" s="15" t="s">
        <v>139</v>
      </c>
    </row>
    <row r="44" spans="2:9" x14ac:dyDescent="0.2">
      <c r="B44" s="158"/>
      <c r="C44" s="98" t="s">
        <v>8</v>
      </c>
      <c r="D44" s="46">
        <f>D41-D35</f>
        <v>2.6000000000000023E-2</v>
      </c>
      <c r="E44" s="46">
        <f t="shared" ref="E44:H44" si="2">E41-E35</f>
        <v>1.5000000000000013E-2</v>
      </c>
      <c r="F44" s="46">
        <f t="shared" si="2"/>
        <v>9.000000000000008E-3</v>
      </c>
      <c r="G44" s="76">
        <f t="shared" si="2"/>
        <v>4.0000000000000036E-3</v>
      </c>
      <c r="H44" s="46">
        <f t="shared" si="2"/>
        <v>4.0000000000000036E-3</v>
      </c>
      <c r="I44" s="11">
        <f>I41-I35</f>
        <v>3.9999999999998925E-3</v>
      </c>
    </row>
    <row r="45" spans="2:9" ht="17" thickBot="1" x14ac:dyDescent="0.25">
      <c r="B45" s="159"/>
      <c r="C45" s="99" t="s">
        <v>2</v>
      </c>
      <c r="D45" s="48">
        <v>2.0500000000000001E-14</v>
      </c>
      <c r="E45" s="48">
        <v>8.6E-11</v>
      </c>
      <c r="F45" s="48">
        <v>2.1799999999999999E-7</v>
      </c>
      <c r="G45" s="80">
        <v>8.7200000000000005E-4</v>
      </c>
      <c r="H45" s="48">
        <v>9.09E-5</v>
      </c>
      <c r="I45" s="22">
        <v>5.94E-5</v>
      </c>
    </row>
    <row r="47" spans="2:9" ht="98" customHeight="1" x14ac:dyDescent="0.2">
      <c r="B47" s="161" t="s">
        <v>320</v>
      </c>
      <c r="C47" s="162"/>
      <c r="D47" s="162"/>
      <c r="E47" s="162"/>
      <c r="F47" s="162"/>
      <c r="G47" s="162"/>
      <c r="H47" s="162"/>
      <c r="I47" s="162"/>
    </row>
  </sheetData>
  <mergeCells count="4">
    <mergeCell ref="B4:B17"/>
    <mergeCell ref="B18:B31"/>
    <mergeCell ref="B32:B45"/>
    <mergeCell ref="B47:I4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6D77C-6A12-E647-870F-64CC9AE01B8A}">
  <dimension ref="B1:G34"/>
  <sheetViews>
    <sheetView workbookViewId="0">
      <selection activeCell="B35" sqref="B35"/>
    </sheetView>
  </sheetViews>
  <sheetFormatPr baseColWidth="10" defaultRowHeight="16" x14ac:dyDescent="0.2"/>
  <cols>
    <col min="1" max="1" width="5.33203125" customWidth="1"/>
    <col min="2" max="2" width="17.5" customWidth="1"/>
    <col min="3" max="3" width="33.83203125" customWidth="1"/>
    <col min="4" max="4" width="22.6640625" customWidth="1"/>
    <col min="5" max="5" width="22.33203125" customWidth="1"/>
    <col min="6" max="7" width="23.33203125" customWidth="1"/>
  </cols>
  <sheetData>
    <row r="1" spans="2:7" ht="17" thickBot="1" x14ac:dyDescent="0.25"/>
    <row r="2" spans="2:7" ht="17" thickBot="1" x14ac:dyDescent="0.25">
      <c r="B2" s="70" t="s">
        <v>317</v>
      </c>
      <c r="C2" s="71"/>
      <c r="D2" s="71"/>
      <c r="E2" s="71"/>
      <c r="F2" s="71"/>
      <c r="G2" s="72"/>
    </row>
    <row r="3" spans="2:7" ht="17" thickTop="1" x14ac:dyDescent="0.2">
      <c r="B3" s="163" t="s">
        <v>277</v>
      </c>
      <c r="C3" s="138"/>
      <c r="D3" s="139" t="s">
        <v>4</v>
      </c>
      <c r="E3" s="139" t="s">
        <v>5</v>
      </c>
      <c r="F3" s="139" t="s">
        <v>6</v>
      </c>
      <c r="G3" s="140" t="s">
        <v>7</v>
      </c>
    </row>
    <row r="4" spans="2:7" x14ac:dyDescent="0.2">
      <c r="B4" s="158"/>
      <c r="C4" s="141" t="s">
        <v>275</v>
      </c>
      <c r="D4" s="142" t="s">
        <v>278</v>
      </c>
      <c r="E4" s="142" t="s">
        <v>282</v>
      </c>
      <c r="F4" s="142" t="s">
        <v>285</v>
      </c>
      <c r="G4" s="143" t="s">
        <v>290</v>
      </c>
    </row>
    <row r="5" spans="2:7" x14ac:dyDescent="0.2">
      <c r="B5" s="158"/>
      <c r="C5" s="144" t="s">
        <v>276</v>
      </c>
      <c r="D5" s="145" t="s">
        <v>279</v>
      </c>
      <c r="E5" s="145" t="s">
        <v>283</v>
      </c>
      <c r="F5" s="145" t="s">
        <v>286</v>
      </c>
      <c r="G5" s="146" t="s">
        <v>291</v>
      </c>
    </row>
    <row r="6" spans="2:7" x14ac:dyDescent="0.2">
      <c r="B6" s="158"/>
      <c r="C6" s="141" t="s">
        <v>3</v>
      </c>
      <c r="D6" s="142"/>
      <c r="E6" s="142"/>
      <c r="F6" s="142"/>
      <c r="G6" s="143"/>
    </row>
    <row r="7" spans="2:7" x14ac:dyDescent="0.2">
      <c r="B7" s="158"/>
      <c r="C7" s="147" t="s">
        <v>1</v>
      </c>
      <c r="D7" s="142">
        <v>0.67200000000000004</v>
      </c>
      <c r="E7" s="142">
        <v>0.746</v>
      </c>
      <c r="F7" s="142">
        <v>0.81399999999999995</v>
      </c>
      <c r="G7" s="143">
        <v>0.80200000000000005</v>
      </c>
    </row>
    <row r="8" spans="2:7" x14ac:dyDescent="0.2">
      <c r="B8" s="158"/>
      <c r="C8" s="148" t="s">
        <v>88</v>
      </c>
      <c r="D8" s="145"/>
      <c r="E8" s="145"/>
      <c r="F8" s="145"/>
      <c r="G8" s="146" t="s">
        <v>292</v>
      </c>
    </row>
    <row r="9" spans="2:7" x14ac:dyDescent="0.2">
      <c r="B9" s="158"/>
      <c r="C9" s="141" t="s">
        <v>248</v>
      </c>
      <c r="D9" s="142"/>
      <c r="E9" s="142"/>
      <c r="F9" s="142"/>
      <c r="G9" s="143"/>
    </row>
    <row r="10" spans="2:7" x14ac:dyDescent="0.2">
      <c r="B10" s="158"/>
      <c r="C10" s="147" t="s">
        <v>1</v>
      </c>
      <c r="D10" s="142">
        <v>0.62</v>
      </c>
      <c r="E10" s="142">
        <v>0.621</v>
      </c>
      <c r="F10" s="142">
        <v>0.61699999999999999</v>
      </c>
      <c r="G10" s="143">
        <v>0.61899999999999999</v>
      </c>
    </row>
    <row r="11" spans="2:7" x14ac:dyDescent="0.2">
      <c r="B11" s="158"/>
      <c r="C11" s="148" t="s">
        <v>249</v>
      </c>
      <c r="D11" s="145" t="s">
        <v>280</v>
      </c>
      <c r="E11" s="145" t="s">
        <v>288</v>
      </c>
      <c r="F11" s="145" t="s">
        <v>287</v>
      </c>
      <c r="G11" s="146" t="s">
        <v>293</v>
      </c>
    </row>
    <row r="12" spans="2:7" x14ac:dyDescent="0.2">
      <c r="B12" s="158"/>
      <c r="C12" s="141" t="s">
        <v>250</v>
      </c>
      <c r="D12" s="142"/>
      <c r="E12" s="142"/>
      <c r="F12" s="142"/>
      <c r="G12" s="143"/>
    </row>
    <row r="13" spans="2:7" x14ac:dyDescent="0.2">
      <c r="B13" s="158"/>
      <c r="C13" s="147" t="s">
        <v>1</v>
      </c>
      <c r="D13" s="142">
        <v>0.70599999999999996</v>
      </c>
      <c r="E13" s="142">
        <v>0.76800000000000002</v>
      </c>
      <c r="F13" s="142">
        <v>0.82</v>
      </c>
      <c r="G13" s="143">
        <v>0.80500000000000005</v>
      </c>
    </row>
    <row r="14" spans="2:7" x14ac:dyDescent="0.2">
      <c r="B14" s="158"/>
      <c r="C14" s="147" t="s">
        <v>88</v>
      </c>
      <c r="D14" s="142"/>
      <c r="E14" s="142"/>
      <c r="F14" s="142"/>
      <c r="G14" s="143" t="s">
        <v>294</v>
      </c>
    </row>
    <row r="15" spans="2:7" x14ac:dyDescent="0.2">
      <c r="B15" s="158"/>
      <c r="C15" s="148" t="s">
        <v>249</v>
      </c>
      <c r="D15" s="145" t="s">
        <v>281</v>
      </c>
      <c r="E15" s="145" t="s">
        <v>284</v>
      </c>
      <c r="F15" s="145" t="s">
        <v>289</v>
      </c>
      <c r="G15" s="146" t="s">
        <v>295</v>
      </c>
    </row>
    <row r="16" spans="2:7" x14ac:dyDescent="0.2">
      <c r="B16" s="158"/>
      <c r="C16" s="141" t="s">
        <v>8</v>
      </c>
      <c r="D16" s="142">
        <f>D13-D7</f>
        <v>3.3999999999999919E-2</v>
      </c>
      <c r="E16" s="142">
        <f t="shared" ref="E16:G16" si="0">E13-E7</f>
        <v>2.200000000000002E-2</v>
      </c>
      <c r="F16" s="142">
        <f t="shared" si="0"/>
        <v>6.0000000000000053E-3</v>
      </c>
      <c r="G16" s="152">
        <f t="shared" si="0"/>
        <v>3.0000000000000027E-3</v>
      </c>
    </row>
    <row r="17" spans="2:7" ht="17" thickBot="1" x14ac:dyDescent="0.25">
      <c r="B17" s="159"/>
      <c r="C17" s="149" t="s">
        <v>2</v>
      </c>
      <c r="D17" s="150">
        <v>7.2800000000000006E-43</v>
      </c>
      <c r="E17" s="150">
        <v>1.5699999999999999E-34</v>
      </c>
      <c r="F17" s="150">
        <v>2.6000000000000002E-21</v>
      </c>
      <c r="G17" s="151">
        <v>7.7500000000000002E-17</v>
      </c>
    </row>
    <row r="18" spans="2:7" x14ac:dyDescent="0.2">
      <c r="B18" s="160" t="s">
        <v>296</v>
      </c>
      <c r="C18" s="153"/>
      <c r="D18" s="154" t="s">
        <v>4</v>
      </c>
      <c r="E18" s="154" t="s">
        <v>5</v>
      </c>
      <c r="F18" s="154" t="s">
        <v>6</v>
      </c>
      <c r="G18" s="155" t="s">
        <v>7</v>
      </c>
    </row>
    <row r="19" spans="2:7" x14ac:dyDescent="0.2">
      <c r="B19" s="158"/>
      <c r="C19" s="141" t="s">
        <v>315</v>
      </c>
      <c r="D19" s="142" t="s">
        <v>297</v>
      </c>
      <c r="E19" s="142" t="s">
        <v>301</v>
      </c>
      <c r="F19" s="142" t="s">
        <v>305</v>
      </c>
      <c r="G19" s="143" t="s">
        <v>309</v>
      </c>
    </row>
    <row r="20" spans="2:7" x14ac:dyDescent="0.2">
      <c r="B20" s="158"/>
      <c r="C20" s="144" t="s">
        <v>316</v>
      </c>
      <c r="D20" s="145" t="s">
        <v>298</v>
      </c>
      <c r="E20" s="145" t="s">
        <v>302</v>
      </c>
      <c r="F20" s="145" t="s">
        <v>306</v>
      </c>
      <c r="G20" s="146" t="s">
        <v>310</v>
      </c>
    </row>
    <row r="21" spans="2:7" x14ac:dyDescent="0.2">
      <c r="B21" s="158"/>
      <c r="C21" s="141" t="s">
        <v>3</v>
      </c>
      <c r="D21" s="142"/>
      <c r="E21" s="142"/>
      <c r="F21" s="142"/>
      <c r="G21" s="143"/>
    </row>
    <row r="22" spans="2:7" x14ac:dyDescent="0.2">
      <c r="B22" s="158"/>
      <c r="C22" s="147" t="s">
        <v>1</v>
      </c>
      <c r="D22" s="142">
        <v>0.67600000000000005</v>
      </c>
      <c r="E22" s="142">
        <v>0.754</v>
      </c>
      <c r="F22" s="142">
        <v>0.81599999999999995</v>
      </c>
      <c r="G22" s="143">
        <v>0.79800000000000004</v>
      </c>
    </row>
    <row r="23" spans="2:7" x14ac:dyDescent="0.2">
      <c r="B23" s="158"/>
      <c r="C23" s="148" t="s">
        <v>88</v>
      </c>
      <c r="D23" s="145"/>
      <c r="E23" s="145"/>
      <c r="F23" s="145"/>
      <c r="G23" s="146" t="s">
        <v>311</v>
      </c>
    </row>
    <row r="24" spans="2:7" x14ac:dyDescent="0.2">
      <c r="B24" s="158"/>
      <c r="C24" s="141" t="s">
        <v>248</v>
      </c>
      <c r="D24" s="142"/>
      <c r="E24" s="142"/>
      <c r="F24" s="142"/>
      <c r="G24" s="143"/>
    </row>
    <row r="25" spans="2:7" x14ac:dyDescent="0.2">
      <c r="B25" s="158"/>
      <c r="C25" s="147" t="s">
        <v>1</v>
      </c>
      <c r="D25" s="142">
        <v>0.59699999999999998</v>
      </c>
      <c r="E25" s="142">
        <v>0.59499999999999997</v>
      </c>
      <c r="F25" s="142">
        <v>0.59099999999999997</v>
      </c>
      <c r="G25" s="143">
        <v>0.59299999999999997</v>
      </c>
    </row>
    <row r="26" spans="2:7" x14ac:dyDescent="0.2">
      <c r="B26" s="158"/>
      <c r="C26" s="148" t="s">
        <v>249</v>
      </c>
      <c r="D26" s="145" t="s">
        <v>299</v>
      </c>
      <c r="E26" s="145" t="s">
        <v>303</v>
      </c>
      <c r="F26" s="145" t="s">
        <v>307</v>
      </c>
      <c r="G26" s="146" t="s">
        <v>312</v>
      </c>
    </row>
    <row r="27" spans="2:7" x14ac:dyDescent="0.2">
      <c r="B27" s="158"/>
      <c r="C27" s="141" t="s">
        <v>250</v>
      </c>
      <c r="D27" s="142"/>
      <c r="E27" s="142"/>
      <c r="F27" s="142"/>
      <c r="G27" s="143"/>
    </row>
    <row r="28" spans="2:7" x14ac:dyDescent="0.2">
      <c r="B28" s="158"/>
      <c r="C28" s="147" t="s">
        <v>1</v>
      </c>
      <c r="D28" s="142">
        <v>0.69699999999999995</v>
      </c>
      <c r="E28" s="142">
        <v>0.76700000000000002</v>
      </c>
      <c r="F28" s="46">
        <v>0.82099999999999995</v>
      </c>
      <c r="G28" s="143">
        <v>0.8</v>
      </c>
    </row>
    <row r="29" spans="2:7" x14ac:dyDescent="0.2">
      <c r="B29" s="158"/>
      <c r="C29" s="147" t="s">
        <v>88</v>
      </c>
      <c r="D29" s="142"/>
      <c r="E29" s="142"/>
      <c r="F29" s="142"/>
      <c r="G29" s="143" t="s">
        <v>313</v>
      </c>
    </row>
    <row r="30" spans="2:7" x14ac:dyDescent="0.2">
      <c r="B30" s="158"/>
      <c r="C30" s="148" t="s">
        <v>249</v>
      </c>
      <c r="D30" s="145" t="s">
        <v>300</v>
      </c>
      <c r="E30" s="145" t="s">
        <v>304</v>
      </c>
      <c r="F30" s="145" t="s">
        <v>308</v>
      </c>
      <c r="G30" s="146" t="s">
        <v>314</v>
      </c>
    </row>
    <row r="31" spans="2:7" x14ac:dyDescent="0.2">
      <c r="B31" s="158"/>
      <c r="C31" s="141" t="s">
        <v>8</v>
      </c>
      <c r="D31" s="142">
        <f>D28-D22</f>
        <v>2.0999999999999908E-2</v>
      </c>
      <c r="E31" s="142">
        <f t="shared" ref="E31:G31" si="1">E28-E22</f>
        <v>1.3000000000000012E-2</v>
      </c>
      <c r="F31" s="142">
        <f t="shared" si="1"/>
        <v>5.0000000000000044E-3</v>
      </c>
      <c r="G31" s="152">
        <f t="shared" si="1"/>
        <v>2.0000000000000018E-3</v>
      </c>
    </row>
    <row r="32" spans="2:7" ht="17" thickBot="1" x14ac:dyDescent="0.25">
      <c r="B32" s="159"/>
      <c r="C32" s="149" t="s">
        <v>2</v>
      </c>
      <c r="D32" s="150">
        <v>1.2200000000000001E-22</v>
      </c>
      <c r="E32" s="150">
        <v>8.0000000000000006E-18</v>
      </c>
      <c r="F32" s="150">
        <v>2.37E-11</v>
      </c>
      <c r="G32" s="151">
        <v>1.6500000000000001E-9</v>
      </c>
    </row>
    <row r="34" spans="2:7" ht="131" customHeight="1" x14ac:dyDescent="0.2">
      <c r="B34" s="164" t="s">
        <v>321</v>
      </c>
      <c r="C34" s="164"/>
      <c r="D34" s="164"/>
      <c r="E34" s="164"/>
      <c r="F34" s="164"/>
      <c r="G34" s="164"/>
    </row>
  </sheetData>
  <mergeCells count="3">
    <mergeCell ref="B3:B17"/>
    <mergeCell ref="B18:B32"/>
    <mergeCell ref="B34:G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E848C-0BB2-F54C-93DB-590FF530CEAF}">
  <dimension ref="B1:Z36"/>
  <sheetViews>
    <sheetView topLeftCell="A3" workbookViewId="0">
      <selection activeCell="C11" sqref="C11"/>
    </sheetView>
  </sheetViews>
  <sheetFormatPr baseColWidth="10" defaultRowHeight="16" x14ac:dyDescent="0.2"/>
  <cols>
    <col min="1" max="1" width="4.33203125" customWidth="1"/>
    <col min="2" max="2" width="31.1640625" customWidth="1"/>
    <col min="3" max="3" width="24.1640625" customWidth="1"/>
    <col min="4" max="4" width="24.5" customWidth="1"/>
    <col min="5" max="5" width="25" customWidth="1"/>
    <col min="6" max="6" width="23.83203125" customWidth="1"/>
    <col min="7" max="7" width="24.33203125" customWidth="1"/>
    <col min="8" max="8" width="24.6640625" customWidth="1"/>
    <col min="9" max="9" width="23.83203125" customWidth="1"/>
    <col min="10" max="10" width="24.1640625" customWidth="1"/>
  </cols>
  <sheetData>
    <row r="1" spans="2:10" ht="17" thickBot="1" x14ac:dyDescent="0.25"/>
    <row r="2" spans="2:10" ht="17" thickBot="1" x14ac:dyDescent="0.25">
      <c r="B2" s="70" t="s">
        <v>318</v>
      </c>
      <c r="C2" s="71"/>
      <c r="D2" s="71"/>
      <c r="E2" s="71"/>
      <c r="F2" s="71"/>
      <c r="G2" s="71"/>
      <c r="H2" s="71"/>
      <c r="I2" s="71"/>
      <c r="J2" s="72"/>
    </row>
    <row r="3" spans="2:10" ht="17" thickTop="1" x14ac:dyDescent="0.2">
      <c r="B3" s="5"/>
      <c r="C3" s="166" t="s">
        <v>4</v>
      </c>
      <c r="D3" s="167"/>
      <c r="E3" s="166" t="s">
        <v>5</v>
      </c>
      <c r="F3" s="167"/>
      <c r="G3" s="166" t="s">
        <v>6</v>
      </c>
      <c r="H3" s="167"/>
      <c r="I3" s="166" t="s">
        <v>7</v>
      </c>
      <c r="J3" s="167"/>
    </row>
    <row r="4" spans="2:10" ht="17" thickBot="1" x14ac:dyDescent="0.25">
      <c r="B4" s="30" t="s">
        <v>15</v>
      </c>
      <c r="C4" s="168" t="s">
        <v>184</v>
      </c>
      <c r="D4" s="169"/>
      <c r="E4" s="168" t="s">
        <v>183</v>
      </c>
      <c r="F4" s="169"/>
      <c r="G4" s="168" t="s">
        <v>182</v>
      </c>
      <c r="H4" s="169"/>
      <c r="I4" s="168" t="s">
        <v>181</v>
      </c>
      <c r="J4" s="169"/>
    </row>
    <row r="5" spans="2:10" ht="17" thickTop="1" x14ac:dyDescent="0.2">
      <c r="B5" s="5"/>
      <c r="C5" s="73" t="s">
        <v>83</v>
      </c>
      <c r="D5" s="74" t="s">
        <v>84</v>
      </c>
      <c r="E5" s="73" t="s">
        <v>9</v>
      </c>
      <c r="F5" s="74" t="s">
        <v>10</v>
      </c>
      <c r="G5" s="73" t="s">
        <v>11</v>
      </c>
      <c r="H5" s="74" t="s">
        <v>12</v>
      </c>
      <c r="I5" s="73" t="s">
        <v>13</v>
      </c>
      <c r="J5" s="74" t="s">
        <v>14</v>
      </c>
    </row>
    <row r="6" spans="2:10" ht="17" x14ac:dyDescent="0.25">
      <c r="B6" s="23" t="s">
        <v>0</v>
      </c>
      <c r="C6" s="17">
        <v>4407</v>
      </c>
      <c r="D6" s="13">
        <v>10305</v>
      </c>
      <c r="E6" s="20">
        <v>6930</v>
      </c>
      <c r="F6" s="14">
        <v>6740</v>
      </c>
      <c r="G6" s="20">
        <v>6903</v>
      </c>
      <c r="H6" s="14">
        <v>2964</v>
      </c>
      <c r="I6" s="20">
        <v>3665</v>
      </c>
      <c r="J6" s="14">
        <v>3666</v>
      </c>
    </row>
    <row r="7" spans="2:10" ht="17" x14ac:dyDescent="0.25">
      <c r="B7" s="24" t="s">
        <v>3</v>
      </c>
      <c r="C7" s="16"/>
      <c r="D7" s="11"/>
      <c r="E7" s="21"/>
      <c r="F7" s="12"/>
      <c r="G7" s="21"/>
      <c r="H7" s="12"/>
      <c r="I7" s="21"/>
      <c r="J7" s="12"/>
    </row>
    <row r="8" spans="2:10" x14ac:dyDescent="0.2">
      <c r="B8" s="25" t="s">
        <v>1</v>
      </c>
      <c r="C8" s="16">
        <v>0.66800000000000004</v>
      </c>
      <c r="D8">
        <v>0.621</v>
      </c>
      <c r="E8" s="16">
        <v>0.72699999999999998</v>
      </c>
      <c r="F8" s="11">
        <v>0.68300000000000005</v>
      </c>
      <c r="G8" s="16">
        <v>0.76500000000000001</v>
      </c>
      <c r="H8" s="11">
        <v>0.752</v>
      </c>
      <c r="I8" s="16">
        <v>0.80700000000000005</v>
      </c>
      <c r="J8" s="11">
        <v>0.76600000000000001</v>
      </c>
    </row>
    <row r="9" spans="2:10" x14ac:dyDescent="0.2">
      <c r="B9" s="26" t="s">
        <v>88</v>
      </c>
      <c r="C9" s="18"/>
      <c r="D9" s="15"/>
      <c r="E9" s="18"/>
      <c r="F9" s="15"/>
      <c r="G9" s="18"/>
      <c r="H9" s="15"/>
      <c r="I9" s="18" t="s">
        <v>165</v>
      </c>
      <c r="J9" s="15" t="s">
        <v>169</v>
      </c>
    </row>
    <row r="10" spans="2:10" x14ac:dyDescent="0.2">
      <c r="B10" s="27" t="s">
        <v>248</v>
      </c>
      <c r="C10" s="16"/>
      <c r="D10" s="11"/>
      <c r="E10" s="16"/>
      <c r="F10" s="11"/>
      <c r="G10" s="16"/>
      <c r="H10" s="11"/>
      <c r="I10" s="16"/>
      <c r="J10" s="11"/>
    </row>
    <row r="11" spans="2:10" x14ac:dyDescent="0.2">
      <c r="B11" s="25" t="s">
        <v>1</v>
      </c>
      <c r="C11" s="16">
        <v>0.69699999999999995</v>
      </c>
      <c r="D11">
        <v>0.68200000000000005</v>
      </c>
      <c r="E11" s="16">
        <v>0.67900000000000005</v>
      </c>
      <c r="F11" s="11">
        <v>0.64700000000000002</v>
      </c>
      <c r="G11" s="16">
        <v>0.66900000000000004</v>
      </c>
      <c r="H11" s="11">
        <v>0.63300000000000001</v>
      </c>
      <c r="I11" s="16">
        <v>0.67800000000000005</v>
      </c>
      <c r="J11" s="11">
        <v>0.64600000000000002</v>
      </c>
    </row>
    <row r="12" spans="2:10" x14ac:dyDescent="0.2">
      <c r="B12" s="26" t="s">
        <v>249</v>
      </c>
      <c r="C12" s="18" t="s">
        <v>154</v>
      </c>
      <c r="D12" s="15" t="s">
        <v>155</v>
      </c>
      <c r="E12" s="18" t="s">
        <v>157</v>
      </c>
      <c r="F12" s="15" t="s">
        <v>159</v>
      </c>
      <c r="G12" s="18" t="s">
        <v>161</v>
      </c>
      <c r="H12" s="15" t="s">
        <v>163</v>
      </c>
      <c r="I12" s="18" t="s">
        <v>166</v>
      </c>
      <c r="J12" s="15" t="s">
        <v>170</v>
      </c>
    </row>
    <row r="13" spans="2:10" x14ac:dyDescent="0.2">
      <c r="B13" s="24" t="s">
        <v>250</v>
      </c>
      <c r="C13" s="16"/>
      <c r="D13" s="11"/>
      <c r="E13" s="16"/>
      <c r="F13" s="11"/>
      <c r="G13" s="16"/>
      <c r="H13" s="11"/>
      <c r="I13" s="16"/>
      <c r="J13" s="11"/>
    </row>
    <row r="14" spans="2:10" x14ac:dyDescent="0.2">
      <c r="B14" s="25" t="s">
        <v>1</v>
      </c>
      <c r="C14" s="16">
        <v>0.72499999999999998</v>
      </c>
      <c r="D14">
        <v>0.70199999999999996</v>
      </c>
      <c r="E14" s="16">
        <v>0.77600000000000002</v>
      </c>
      <c r="F14" s="11">
        <v>0.72899999999999998</v>
      </c>
      <c r="G14" s="16">
        <v>0.78900000000000003</v>
      </c>
      <c r="H14" s="11">
        <v>0.76600000000000001</v>
      </c>
      <c r="I14" s="16">
        <v>0.81899999999999995</v>
      </c>
      <c r="J14" s="11">
        <v>0.77500000000000002</v>
      </c>
    </row>
    <row r="15" spans="2:10" x14ac:dyDescent="0.2">
      <c r="B15" s="25" t="s">
        <v>88</v>
      </c>
      <c r="C15" s="16"/>
      <c r="D15" s="11"/>
      <c r="E15" s="16"/>
      <c r="F15" s="11"/>
      <c r="G15" s="16"/>
      <c r="H15" s="11"/>
      <c r="I15" s="16" t="s">
        <v>167</v>
      </c>
      <c r="J15" s="11" t="s">
        <v>171</v>
      </c>
    </row>
    <row r="16" spans="2:10" x14ac:dyDescent="0.2">
      <c r="B16" s="26" t="s">
        <v>249</v>
      </c>
      <c r="C16" s="18" t="s">
        <v>153</v>
      </c>
      <c r="D16" s="15" t="s">
        <v>156</v>
      </c>
      <c r="E16" s="18" t="s">
        <v>158</v>
      </c>
      <c r="F16" s="15" t="s">
        <v>160</v>
      </c>
      <c r="G16" s="18" t="s">
        <v>162</v>
      </c>
      <c r="H16" s="15" t="s">
        <v>164</v>
      </c>
      <c r="I16" s="18" t="s">
        <v>168</v>
      </c>
      <c r="J16" s="15" t="s">
        <v>172</v>
      </c>
    </row>
    <row r="17" spans="2:26" x14ac:dyDescent="0.2">
      <c r="B17" s="28" t="s">
        <v>8</v>
      </c>
      <c r="C17" s="16">
        <f>C14-C8</f>
        <v>5.699999999999994E-2</v>
      </c>
      <c r="D17" s="76">
        <f>D14-D8</f>
        <v>8.0999999999999961E-2</v>
      </c>
      <c r="E17" s="16">
        <f t="shared" ref="E17:J17" si="0">E14-E8</f>
        <v>4.9000000000000044E-2</v>
      </c>
      <c r="F17" s="11">
        <f t="shared" si="0"/>
        <v>4.599999999999993E-2</v>
      </c>
      <c r="G17" s="16">
        <f t="shared" si="0"/>
        <v>2.4000000000000021E-2</v>
      </c>
      <c r="H17" s="11">
        <f t="shared" si="0"/>
        <v>1.4000000000000012E-2</v>
      </c>
      <c r="I17" s="16">
        <f t="shared" si="0"/>
        <v>1.19999999999999E-2</v>
      </c>
      <c r="J17" s="11">
        <f t="shared" si="0"/>
        <v>9.000000000000008E-3</v>
      </c>
    </row>
    <row r="18" spans="2:26" ht="17" thickBot="1" x14ac:dyDescent="0.25">
      <c r="B18" s="29" t="s">
        <v>2</v>
      </c>
      <c r="C18" s="19">
        <v>9.3599999999999999E-23</v>
      </c>
      <c r="D18" s="22">
        <v>2.5499999999999999E-103</v>
      </c>
      <c r="E18" s="19">
        <v>2.22E-30</v>
      </c>
      <c r="F18" s="22">
        <v>1.8299999999999999E-69</v>
      </c>
      <c r="G18" s="19">
        <v>2.5500000000000001E-25</v>
      </c>
      <c r="H18" s="22">
        <v>1.49E-27</v>
      </c>
      <c r="I18" s="19">
        <v>4.4500000000000003E-16</v>
      </c>
      <c r="J18" s="22">
        <v>4.27E-26</v>
      </c>
    </row>
    <row r="20" spans="2:26" ht="117" customHeight="1" x14ac:dyDescent="0.2">
      <c r="B20" s="164" t="s">
        <v>322</v>
      </c>
      <c r="C20" s="165"/>
      <c r="D20" s="165"/>
      <c r="E20" s="165"/>
      <c r="F20" s="165"/>
      <c r="G20" s="165"/>
      <c r="H20" s="165"/>
      <c r="I20" s="165"/>
      <c r="J20" s="165"/>
      <c r="K20" s="7"/>
      <c r="P20" s="7"/>
      <c r="Q20" s="7"/>
      <c r="X20" s="7"/>
      <c r="Y20" s="7"/>
      <c r="Z20" s="7"/>
    </row>
    <row r="21" spans="2:26" x14ac:dyDescent="0.2">
      <c r="C21" s="1"/>
      <c r="D21" s="1"/>
      <c r="J21" s="1"/>
      <c r="K21" s="1"/>
      <c r="P21" s="1"/>
      <c r="Q21" s="1"/>
      <c r="X21" s="1"/>
      <c r="Y21" s="1"/>
    </row>
    <row r="22" spans="2:26" ht="17" x14ac:dyDescent="0.25">
      <c r="C22" s="8"/>
      <c r="D22" s="8"/>
      <c r="J22" s="9"/>
      <c r="K22" s="9"/>
      <c r="P22" s="9"/>
      <c r="Q22" s="9"/>
      <c r="R22" s="8"/>
      <c r="X22" s="9"/>
      <c r="Y22" s="9"/>
    </row>
    <row r="23" spans="2:26" ht="17" x14ac:dyDescent="0.25">
      <c r="C23" s="8"/>
      <c r="D23" s="8"/>
      <c r="J23" s="8"/>
      <c r="K23" s="8"/>
      <c r="P23" s="8"/>
      <c r="Q23" s="8"/>
      <c r="X23" s="8"/>
      <c r="Y23" s="8"/>
      <c r="Z23" s="8"/>
    </row>
    <row r="24" spans="2:26" ht="17" x14ac:dyDescent="0.25">
      <c r="B24" s="2"/>
      <c r="I24" s="2"/>
      <c r="O24" s="2"/>
      <c r="W24" s="2"/>
      <c r="Z24" s="10"/>
    </row>
    <row r="25" spans="2:26" x14ac:dyDescent="0.2">
      <c r="B25" s="2"/>
      <c r="I25" s="2"/>
      <c r="O25" s="2"/>
      <c r="W25" s="2"/>
    </row>
    <row r="26" spans="2:26" x14ac:dyDescent="0.2">
      <c r="B26" s="2"/>
      <c r="I26" s="2"/>
      <c r="O26" s="2"/>
      <c r="W26" s="2"/>
    </row>
    <row r="28" spans="2:26" x14ac:dyDescent="0.2">
      <c r="B28" s="2"/>
      <c r="I28" s="2"/>
      <c r="O28" s="2"/>
      <c r="W28" s="2"/>
    </row>
    <row r="29" spans="2:26" x14ac:dyDescent="0.2">
      <c r="B29" s="2"/>
      <c r="I29" s="2"/>
      <c r="O29" s="2"/>
      <c r="W29" s="2"/>
    </row>
    <row r="30" spans="2:26" x14ac:dyDescent="0.2">
      <c r="B30" s="2"/>
      <c r="I30" s="2"/>
      <c r="O30" s="2"/>
      <c r="W30" s="2"/>
    </row>
    <row r="32" spans="2:26" x14ac:dyDescent="0.2">
      <c r="B32" s="2"/>
      <c r="I32" s="2"/>
      <c r="O32" s="2"/>
      <c r="W32" s="2"/>
    </row>
    <row r="33" spans="2:26" x14ac:dyDescent="0.2">
      <c r="B33" s="2"/>
      <c r="I33" s="2"/>
      <c r="O33" s="2"/>
      <c r="W33" s="2"/>
    </row>
    <row r="34" spans="2:26" x14ac:dyDescent="0.2">
      <c r="B34" s="2"/>
      <c r="I34" s="2"/>
      <c r="O34" s="2"/>
      <c r="W34" s="2"/>
    </row>
    <row r="35" spans="2:26" x14ac:dyDescent="0.2">
      <c r="B35" s="3"/>
      <c r="I35" s="3"/>
      <c r="O35" s="3"/>
      <c r="W35" s="3"/>
    </row>
    <row r="36" spans="2:26" x14ac:dyDescent="0.2">
      <c r="B36" s="3"/>
      <c r="C36" s="4"/>
      <c r="D36" s="4"/>
      <c r="I36" s="3"/>
      <c r="J36" s="4"/>
      <c r="K36" s="4"/>
      <c r="O36" s="3"/>
      <c r="P36" s="4"/>
      <c r="Q36" s="4"/>
      <c r="W36" s="3"/>
      <c r="X36" s="4"/>
      <c r="Y36" s="4"/>
      <c r="Z36" s="4"/>
    </row>
  </sheetData>
  <mergeCells count="9">
    <mergeCell ref="B20:J20"/>
    <mergeCell ref="C3:D3"/>
    <mergeCell ref="E3:F3"/>
    <mergeCell ref="G3:H3"/>
    <mergeCell ref="I3:J3"/>
    <mergeCell ref="C4:D4"/>
    <mergeCell ref="E4:F4"/>
    <mergeCell ref="G4:H4"/>
    <mergeCell ref="I4:J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6ABD7-9211-E740-8E4F-D3FCEC7E23C7}">
  <dimension ref="B1:J20"/>
  <sheetViews>
    <sheetView topLeftCell="A3" workbookViewId="0">
      <selection activeCell="B2" sqref="B2"/>
    </sheetView>
  </sheetViews>
  <sheetFormatPr baseColWidth="10" defaultRowHeight="16" x14ac:dyDescent="0.2"/>
  <cols>
    <col min="1" max="1" width="3.5" customWidth="1"/>
    <col min="2" max="2" width="29.5" customWidth="1"/>
    <col min="3" max="3" width="24" customWidth="1"/>
    <col min="4" max="4" width="23.33203125" customWidth="1"/>
    <col min="5" max="5" width="23" customWidth="1"/>
    <col min="6" max="6" width="24.5" customWidth="1"/>
    <col min="7" max="7" width="23.33203125" customWidth="1"/>
    <col min="8" max="8" width="23" customWidth="1"/>
    <col min="9" max="9" width="23.83203125" customWidth="1"/>
    <col min="10" max="10" width="23.33203125" customWidth="1"/>
  </cols>
  <sheetData>
    <row r="1" spans="2:10" ht="17" thickBot="1" x14ac:dyDescent="0.25"/>
    <row r="2" spans="2:10" ht="17" thickBot="1" x14ac:dyDescent="0.25">
      <c r="B2" s="70" t="s">
        <v>319</v>
      </c>
      <c r="C2" s="71"/>
      <c r="D2" s="71"/>
      <c r="E2" s="71"/>
      <c r="F2" s="71"/>
      <c r="G2" s="71"/>
      <c r="H2" s="71"/>
      <c r="I2" s="71"/>
      <c r="J2" s="72"/>
    </row>
    <row r="3" spans="2:10" ht="18" thickTop="1" thickBot="1" x14ac:dyDescent="0.25">
      <c r="B3" s="5"/>
      <c r="C3" s="170" t="s">
        <v>17</v>
      </c>
      <c r="D3" s="171"/>
      <c r="E3" s="171"/>
      <c r="F3" s="172"/>
      <c r="G3" s="171" t="s">
        <v>18</v>
      </c>
      <c r="H3" s="171"/>
      <c r="I3" s="171"/>
      <c r="J3" s="173"/>
    </row>
    <row r="4" spans="2:10" ht="17" thickTop="1" x14ac:dyDescent="0.2">
      <c r="B4" s="31"/>
      <c r="C4" s="174" t="s">
        <v>273</v>
      </c>
      <c r="D4" s="175"/>
      <c r="E4" s="176" t="s">
        <v>274</v>
      </c>
      <c r="F4" s="177"/>
      <c r="G4" s="178" t="s">
        <v>273</v>
      </c>
      <c r="H4" s="179"/>
      <c r="I4" s="180" t="s">
        <v>274</v>
      </c>
      <c r="J4" s="181"/>
    </row>
    <row r="5" spans="2:10" x14ac:dyDescent="0.2">
      <c r="B5" s="31"/>
      <c r="C5" s="56" t="s">
        <v>251</v>
      </c>
      <c r="D5" s="57" t="s">
        <v>252</v>
      </c>
      <c r="E5" s="134" t="s">
        <v>251</v>
      </c>
      <c r="F5" s="135" t="s">
        <v>252</v>
      </c>
      <c r="G5" s="136" t="s">
        <v>251</v>
      </c>
      <c r="H5" s="57" t="s">
        <v>252</v>
      </c>
      <c r="I5" s="134" t="s">
        <v>251</v>
      </c>
      <c r="J5" s="137" t="s">
        <v>252</v>
      </c>
    </row>
    <row r="6" spans="2:10" ht="17" x14ac:dyDescent="0.25">
      <c r="B6" s="35" t="s">
        <v>0</v>
      </c>
      <c r="C6" s="37">
        <v>2124</v>
      </c>
      <c r="D6" s="41">
        <v>1589</v>
      </c>
      <c r="E6" s="45">
        <v>11515</v>
      </c>
      <c r="F6" s="81">
        <v>6733</v>
      </c>
      <c r="G6" s="75">
        <v>2267</v>
      </c>
      <c r="H6" s="45">
        <v>1343</v>
      </c>
      <c r="I6" s="45">
        <v>11645</v>
      </c>
      <c r="J6" s="49">
        <v>5921</v>
      </c>
    </row>
    <row r="7" spans="2:10" x14ac:dyDescent="0.2">
      <c r="B7" s="34" t="s">
        <v>16</v>
      </c>
      <c r="C7" s="38"/>
      <c r="D7" s="42"/>
      <c r="E7" s="42"/>
      <c r="F7" s="82"/>
      <c r="G7" s="76"/>
      <c r="H7" s="46"/>
      <c r="I7" s="46"/>
      <c r="J7" s="53"/>
    </row>
    <row r="8" spans="2:10" x14ac:dyDescent="0.2">
      <c r="B8" s="32" t="s">
        <v>1</v>
      </c>
      <c r="C8" s="16">
        <v>0.70099999999999996</v>
      </c>
      <c r="D8" s="46">
        <v>0.66600000000000004</v>
      </c>
      <c r="E8" s="46">
        <v>0.81299999999999994</v>
      </c>
      <c r="F8" s="83">
        <v>0.74299999999999999</v>
      </c>
      <c r="G8" s="76">
        <v>0.751</v>
      </c>
      <c r="H8" s="46">
        <v>0.71399999999999997</v>
      </c>
      <c r="I8" s="46">
        <v>0.81399999999999995</v>
      </c>
      <c r="J8" s="53">
        <v>0.77100000000000002</v>
      </c>
    </row>
    <row r="9" spans="2:10" ht="17" x14ac:dyDescent="0.25">
      <c r="B9" s="36" t="s">
        <v>88</v>
      </c>
      <c r="C9" s="131"/>
      <c r="D9" s="47" t="s">
        <v>185</v>
      </c>
      <c r="E9" s="41"/>
      <c r="F9" s="85" t="s">
        <v>177</v>
      </c>
      <c r="G9" s="75"/>
      <c r="H9" s="47" t="s">
        <v>197</v>
      </c>
      <c r="I9" s="47"/>
      <c r="J9" s="50" t="s">
        <v>193</v>
      </c>
    </row>
    <row r="10" spans="2:10" x14ac:dyDescent="0.2">
      <c r="B10" s="27" t="s">
        <v>248</v>
      </c>
      <c r="C10" s="38"/>
      <c r="D10" s="42"/>
      <c r="E10" s="42"/>
      <c r="F10" s="82"/>
      <c r="G10" s="76"/>
      <c r="H10" s="46"/>
      <c r="I10" s="46"/>
      <c r="J10" s="53"/>
    </row>
    <row r="11" spans="2:10" x14ac:dyDescent="0.2">
      <c r="B11" s="25" t="s">
        <v>1</v>
      </c>
      <c r="C11" s="16">
        <v>0.57399999999999995</v>
      </c>
      <c r="D11" s="46">
        <v>0.55100000000000005</v>
      </c>
      <c r="E11" s="46">
        <v>0.58899999999999997</v>
      </c>
      <c r="F11" s="83">
        <v>0.58799999999999997</v>
      </c>
      <c r="G11" s="76">
        <v>0.57599999999999996</v>
      </c>
      <c r="H11" s="46">
        <v>0.59099999999999997</v>
      </c>
      <c r="I11" s="46">
        <v>0.58399999999999996</v>
      </c>
      <c r="J11" s="53">
        <v>0.59399999999999997</v>
      </c>
    </row>
    <row r="12" spans="2:10" x14ac:dyDescent="0.2">
      <c r="B12" s="26" t="s">
        <v>249</v>
      </c>
      <c r="C12" s="18" t="s">
        <v>175</v>
      </c>
      <c r="D12" s="47" t="s">
        <v>186</v>
      </c>
      <c r="E12" s="47" t="s">
        <v>173</v>
      </c>
      <c r="F12" s="85" t="s">
        <v>178</v>
      </c>
      <c r="G12" s="78" t="s">
        <v>191</v>
      </c>
      <c r="H12" s="47" t="s">
        <v>198</v>
      </c>
      <c r="I12" s="47" t="s">
        <v>189</v>
      </c>
      <c r="J12" s="50" t="s">
        <v>194</v>
      </c>
    </row>
    <row r="13" spans="2:10" x14ac:dyDescent="0.2">
      <c r="B13" s="24" t="s">
        <v>250</v>
      </c>
      <c r="C13" s="38"/>
      <c r="D13" s="42"/>
      <c r="E13" s="42"/>
      <c r="F13" s="82"/>
      <c r="G13" s="76"/>
      <c r="H13" s="46"/>
      <c r="I13" s="46"/>
      <c r="J13" s="53"/>
    </row>
    <row r="14" spans="2:10" x14ac:dyDescent="0.2">
      <c r="B14" s="25" t="s">
        <v>1</v>
      </c>
      <c r="C14" s="16">
        <v>0.70799999999999996</v>
      </c>
      <c r="D14" s="46">
        <v>0.66800000000000004</v>
      </c>
      <c r="E14" s="46">
        <v>0.81799999999999995</v>
      </c>
      <c r="F14" s="83">
        <v>0.752</v>
      </c>
      <c r="G14" s="76">
        <v>0.75800000000000001</v>
      </c>
      <c r="H14" s="46">
        <v>0.72699999999999998</v>
      </c>
      <c r="I14" s="46">
        <v>0.82</v>
      </c>
      <c r="J14" s="53">
        <v>0.78</v>
      </c>
    </row>
    <row r="15" spans="2:10" ht="17" x14ac:dyDescent="0.25">
      <c r="B15" s="25" t="s">
        <v>88</v>
      </c>
      <c r="C15" s="39"/>
      <c r="D15" s="46" t="s">
        <v>187</v>
      </c>
      <c r="E15" s="44"/>
      <c r="F15" s="84" t="s">
        <v>179</v>
      </c>
      <c r="G15" s="77"/>
      <c r="H15" s="46" t="s">
        <v>199</v>
      </c>
      <c r="I15" s="46"/>
      <c r="J15" s="53" t="s">
        <v>195</v>
      </c>
    </row>
    <row r="16" spans="2:10" x14ac:dyDescent="0.2">
      <c r="B16" s="26" t="s">
        <v>249</v>
      </c>
      <c r="C16" s="18" t="s">
        <v>176</v>
      </c>
      <c r="D16" s="47" t="s">
        <v>188</v>
      </c>
      <c r="E16" s="47" t="s">
        <v>174</v>
      </c>
      <c r="F16" s="85" t="s">
        <v>180</v>
      </c>
      <c r="G16" s="78" t="s">
        <v>192</v>
      </c>
      <c r="H16" s="47" t="s">
        <v>200</v>
      </c>
      <c r="I16" s="47" t="s">
        <v>190</v>
      </c>
      <c r="J16" s="50" t="s">
        <v>196</v>
      </c>
    </row>
    <row r="17" spans="2:10" x14ac:dyDescent="0.2">
      <c r="B17" s="28" t="s">
        <v>8</v>
      </c>
      <c r="C17" s="38">
        <f t="shared" ref="C17:J17" si="0">C14-C8</f>
        <v>7.0000000000000062E-3</v>
      </c>
      <c r="D17" s="42">
        <f t="shared" si="0"/>
        <v>2.0000000000000018E-3</v>
      </c>
      <c r="E17" s="42">
        <f t="shared" si="0"/>
        <v>5.0000000000000044E-3</v>
      </c>
      <c r="F17" s="86">
        <f t="shared" si="0"/>
        <v>9.000000000000008E-3</v>
      </c>
      <c r="G17" s="79">
        <f t="shared" si="0"/>
        <v>7.0000000000000062E-3</v>
      </c>
      <c r="H17" s="42">
        <f t="shared" si="0"/>
        <v>1.3000000000000012E-2</v>
      </c>
      <c r="I17" s="42">
        <f t="shared" si="0"/>
        <v>6.0000000000000053E-3</v>
      </c>
      <c r="J17" s="54">
        <f t="shared" si="0"/>
        <v>9.000000000000008E-3</v>
      </c>
    </row>
    <row r="18" spans="2:10" ht="17" thickBot="1" x14ac:dyDescent="0.25">
      <c r="B18" s="33" t="s">
        <v>2</v>
      </c>
      <c r="C18" s="40">
        <v>5.8499999999999999E-6</v>
      </c>
      <c r="D18" s="43">
        <v>1.43E-2</v>
      </c>
      <c r="E18" s="43">
        <v>2.0100000000000001E-14</v>
      </c>
      <c r="F18" s="87">
        <v>5.7500000000000002E-11</v>
      </c>
      <c r="G18" s="80">
        <v>6.6499999999999999E-7</v>
      </c>
      <c r="H18" s="48">
        <v>3.8399999999999997E-6</v>
      </c>
      <c r="I18" s="48">
        <v>4.2900000000000002E-10</v>
      </c>
      <c r="J18" s="55">
        <v>2.9299999999999999E-7</v>
      </c>
    </row>
    <row r="20" spans="2:10" ht="160" customHeight="1" x14ac:dyDescent="0.2">
      <c r="B20" s="164" t="s">
        <v>272</v>
      </c>
      <c r="C20" s="165"/>
      <c r="D20" s="165"/>
      <c r="E20" s="165"/>
      <c r="F20" s="165"/>
      <c r="G20" s="165"/>
      <c r="H20" s="165"/>
      <c r="I20" s="165"/>
      <c r="J20" s="165"/>
    </row>
  </sheetData>
  <mergeCells count="7">
    <mergeCell ref="C3:F3"/>
    <mergeCell ref="G3:J3"/>
    <mergeCell ref="B20:J20"/>
    <mergeCell ref="C4:D4"/>
    <mergeCell ref="E4:F4"/>
    <mergeCell ref="G4:H4"/>
    <mergeCell ref="I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Table S1</vt:lpstr>
      <vt:lpstr>Table S2</vt:lpstr>
      <vt:lpstr>Table S3</vt:lpstr>
      <vt:lpstr>Table S4</vt:lpstr>
      <vt:lpstr>Table S5</vt: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 Mandla</dc:creator>
  <cp:lastModifiedBy>Ravi Mandla</cp:lastModifiedBy>
  <dcterms:created xsi:type="dcterms:W3CDTF">2022-08-10T18:00:56Z</dcterms:created>
  <dcterms:modified xsi:type="dcterms:W3CDTF">2024-04-13T23:50:59Z</dcterms:modified>
</cp:coreProperties>
</file>