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innak\Desktop\GV Paper\"/>
    </mc:Choice>
  </mc:AlternateContent>
  <xr:revisionPtr revIDLastSave="0" documentId="13_ncr:1_{ACA0D2C1-C220-4EF2-907F-ED41158ECD7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1" l="1"/>
  <c r="K66" i="1"/>
  <c r="L65" i="1"/>
  <c r="K65" i="1"/>
  <c r="L64" i="1"/>
  <c r="K64" i="1"/>
  <c r="L63" i="1"/>
  <c r="K63" i="1"/>
  <c r="L62" i="1"/>
  <c r="K62" i="1"/>
  <c r="L60" i="1"/>
  <c r="K60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0" i="1"/>
  <c r="K50" i="1"/>
  <c r="L42" i="1"/>
  <c r="L41" i="1"/>
  <c r="L29" i="1"/>
  <c r="K29" i="1"/>
  <c r="L25" i="1"/>
  <c r="K25" i="1"/>
</calcChain>
</file>

<file path=xl/sharedStrings.xml><?xml version="1.0" encoding="utf-8"?>
<sst xmlns="http://schemas.openxmlformats.org/spreadsheetml/2006/main" count="2562" uniqueCount="913">
  <si>
    <t>Strain Name</t>
  </si>
  <si>
    <t>Name in Article (if different)</t>
  </si>
  <si>
    <t>Nugent Score</t>
  </si>
  <si>
    <t>Symptoms</t>
  </si>
  <si>
    <t>Patient Sex</t>
  </si>
  <si>
    <t>Clinical Site</t>
  </si>
  <si>
    <t>Submitter</t>
  </si>
  <si>
    <t>Strain Donation</t>
  </si>
  <si>
    <t>Authors- Direct Submission</t>
  </si>
  <si>
    <t>Repository</t>
  </si>
  <si>
    <t>BioProject</t>
  </si>
  <si>
    <t>BioSample</t>
  </si>
  <si>
    <t>Accession # or DOI</t>
  </si>
  <si>
    <t>Related Publications</t>
  </si>
  <si>
    <t>DOI</t>
  </si>
  <si>
    <t>JCM_11026</t>
  </si>
  <si>
    <t>NA</t>
  </si>
  <si>
    <t>F</t>
  </si>
  <si>
    <t>vaginal tract</t>
  </si>
  <si>
    <t>Graduate School of Frontier Sciences, University of Tokyo</t>
  </si>
  <si>
    <t>Toh,H., Oshima,K., Morita,H. and Hattori,M.</t>
  </si>
  <si>
    <t>NCBI</t>
  </si>
  <si>
    <t>PRJDB63</t>
  </si>
  <si>
    <t>SAMD00061047</t>
  </si>
  <si>
    <t>NZ_AP012332</t>
  </si>
  <si>
    <t>10.1128/genomeA.00286-15</t>
  </si>
  <si>
    <t>DSM_4944</t>
  </si>
  <si>
    <t>vaginal secretions</t>
  </si>
  <si>
    <t>DOE - JOINT GENOME INSTITUTE</t>
  </si>
  <si>
    <t>Varghese,N., Submissions,S.</t>
  </si>
  <si>
    <t>PRJEB16365</t>
  </si>
  <si>
    <t>SAMN04488545</t>
  </si>
  <si>
    <t>LT629773</t>
  </si>
  <si>
    <t>JCP7275</t>
  </si>
  <si>
    <t>BV positive</t>
  </si>
  <si>
    <t>vagina</t>
  </si>
  <si>
    <t>Washington University at St. Louis</t>
  </si>
  <si>
    <t>Amanda Lewis, PhD</t>
  </si>
  <si>
    <t>Weinstock,G. et al.</t>
  </si>
  <si>
    <t>PRJNA181312</t>
  </si>
  <si>
    <t>SAMN02436832</t>
  </si>
  <si>
    <t>NZ_KE348558</t>
  </si>
  <si>
    <t>JCP7276</t>
  </si>
  <si>
    <t>BV intermediate</t>
  </si>
  <si>
    <t>PRJNA181313</t>
  </si>
  <si>
    <t>SAMN02436904</t>
  </si>
  <si>
    <t>NZ_KE348407</t>
  </si>
  <si>
    <t>JCP7659</t>
  </si>
  <si>
    <t>PRJNA181314</t>
  </si>
  <si>
    <t>SAMN02436712</t>
  </si>
  <si>
    <t>NZ_KE348360</t>
  </si>
  <si>
    <t>JCP7672</t>
  </si>
  <si>
    <t>BV negative</t>
  </si>
  <si>
    <t>PRJNA181315</t>
  </si>
  <si>
    <t>SAMN02436831</t>
  </si>
  <si>
    <t>NZ_KE348092</t>
  </si>
  <si>
    <t>JCP7719</t>
  </si>
  <si>
    <t>PRJNA181316</t>
  </si>
  <si>
    <t>SAMN02436711</t>
  </si>
  <si>
    <t>NZ_KE347944</t>
  </si>
  <si>
    <t>JCP8017A</t>
  </si>
  <si>
    <t>PRJNA181317</t>
  </si>
  <si>
    <t>SAMN02436912</t>
  </si>
  <si>
    <t>NZ_KE347875</t>
  </si>
  <si>
    <t>JCP8017B</t>
  </si>
  <si>
    <t>PRJNA181318</t>
  </si>
  <si>
    <t>SAMN02436773</t>
  </si>
  <si>
    <t>NZ_KE347655</t>
  </si>
  <si>
    <t>JCP8066</t>
  </si>
  <si>
    <t>PRJNA181319</t>
  </si>
  <si>
    <t>SAMN02436710</t>
  </si>
  <si>
    <t>KE347609</t>
  </si>
  <si>
    <t>JCP8070</t>
  </si>
  <si>
    <t>PRJNA181320</t>
  </si>
  <si>
    <t>SAMN02436911</t>
  </si>
  <si>
    <t>KE347447</t>
  </si>
  <si>
    <t>JCP8108</t>
  </si>
  <si>
    <t>PRJNA181321</t>
  </si>
  <si>
    <t>SAMN02436830</t>
  </si>
  <si>
    <t>NZ_KE347189</t>
  </si>
  <si>
    <t>JCP8151A</t>
  </si>
  <si>
    <t>KE347040</t>
  </si>
  <si>
    <t>JCP8151B</t>
  </si>
  <si>
    <t>PRJNA181323</t>
  </si>
  <si>
    <t>SAMN02436771</t>
  </si>
  <si>
    <t>KE346897</t>
  </si>
  <si>
    <t>JCP8481A</t>
  </si>
  <si>
    <t>PRJNA181324</t>
  </si>
  <si>
    <t>SAMN02436910</t>
  </si>
  <si>
    <t>NZ_KE346735</t>
  </si>
  <si>
    <t>JCP8481B</t>
  </si>
  <si>
    <t>PRJNA181325</t>
  </si>
  <si>
    <t>SAMN02436829</t>
  </si>
  <si>
    <t>NZ_KE346667</t>
  </si>
  <si>
    <t>JCP8522</t>
  </si>
  <si>
    <t>PRJNA181326</t>
  </si>
  <si>
    <t>SAMN02436909</t>
  </si>
  <si>
    <t>KE346550</t>
  </si>
  <si>
    <t>GED7275B</t>
  </si>
  <si>
    <t>The Genome Institute at Washington University</t>
  </si>
  <si>
    <t>Mitreva, M. et al.</t>
  </si>
  <si>
    <t>PRJNA272096</t>
  </si>
  <si>
    <t>SAMN03851014</t>
  </si>
  <si>
    <t>NZ_LRPZ00000000</t>
  </si>
  <si>
    <t>PSS_7772B</t>
  </si>
  <si>
    <t>urine</t>
  </si>
  <si>
    <t>PRJNA272100</t>
  </si>
  <si>
    <t>SAMN03851016</t>
  </si>
  <si>
    <t>NZ_LRQB00000000</t>
  </si>
  <si>
    <t>GED7760B</t>
  </si>
  <si>
    <t>PRJNA272108</t>
  </si>
  <si>
    <t>SAMN03851015</t>
  </si>
  <si>
    <t>NZ_LRQA00000000</t>
  </si>
  <si>
    <t>FDAARGOS_296</t>
  </si>
  <si>
    <t>not reported</t>
  </si>
  <si>
    <t>University of Maryland School of Medicine Institute for Genome Sciences (IGS)</t>
  </si>
  <si>
    <t>Kerrigan, L. et al.</t>
  </si>
  <si>
    <t>PRJNA231221</t>
  </si>
  <si>
    <t>SAMN06173309</t>
  </si>
  <si>
    <t>NZ_NJFH00000000</t>
  </si>
  <si>
    <t>GV_3549624</t>
  </si>
  <si>
    <t>cervico-vaginal swab</t>
  </si>
  <si>
    <t>Medical Diagnostic Laboratories</t>
  </si>
  <si>
    <t>David Hilbert</t>
  </si>
  <si>
    <t>Hilbert,D.W.</t>
  </si>
  <si>
    <t>LFWD00000000</t>
  </si>
  <si>
    <t>10.1128/genomeA.00992-15</t>
  </si>
  <si>
    <t>GV_14019</t>
  </si>
  <si>
    <t>Baylor College of Medicine</t>
  </si>
  <si>
    <t>Muzny,D. et al</t>
  </si>
  <si>
    <t>PRJNA31473</t>
  </si>
  <si>
    <t>SAMN00001462</t>
  </si>
  <si>
    <t>NC_014644</t>
  </si>
  <si>
    <t>GV_40905</t>
  </si>
  <si>
    <t>asymptomatic</t>
  </si>
  <si>
    <t>J. Craig Venter Institute</t>
  </si>
  <si>
    <t>Durkin,A.S., Madupu,R., Torralba,M., Methe,B., Sutton,G., Strausberg,R.L. and Nelson,K.E.</t>
  </si>
  <si>
    <t>PRJNA31001</t>
  </si>
  <si>
    <t>SAMN02299422</t>
  </si>
  <si>
    <t>CP001849</t>
  </si>
  <si>
    <t>HMP9231</t>
  </si>
  <si>
    <t>endometrium</t>
  </si>
  <si>
    <t>Durkin,A.S., Kim,M.K., Hostetler,J., Torralba,M., Gillis,M., Methe,B., Sutton,G. and Nelson,K.E.</t>
  </si>
  <si>
    <t>PRJNA51067</t>
  </si>
  <si>
    <t>SAMN00100736</t>
  </si>
  <si>
    <t>NC_017456</t>
  </si>
  <si>
    <t>315_A</t>
  </si>
  <si>
    <t>GV_315_A</t>
  </si>
  <si>
    <t>NZ_AFDI00000000</t>
  </si>
  <si>
    <t>UMB0264</t>
  </si>
  <si>
    <t>Loyola University Chicago</t>
  </si>
  <si>
    <t>Alan J Wolfe</t>
  </si>
  <si>
    <t>Thomas-White,K., Kumar,N., Forster,S., Putonti,C., Lawley,T. and Wolfe,A.J</t>
  </si>
  <si>
    <t>PRJNA316969</t>
  </si>
  <si>
    <t>SAMN07511407</t>
  </si>
  <si>
    <t>NZ_PNHA00000000</t>
  </si>
  <si>
    <t>10.1128/mSphere.00154-21</t>
  </si>
  <si>
    <t>UMB0170</t>
  </si>
  <si>
    <t>SAMN07511406</t>
  </si>
  <si>
    <t>NZ_PNHB00000000</t>
  </si>
  <si>
    <t>UMB0768</t>
  </si>
  <si>
    <t>SAMN07511408</t>
  </si>
  <si>
    <t>NZ_PNGZ00000000</t>
  </si>
  <si>
    <t>UMB1642</t>
  </si>
  <si>
    <t>SAMN07511411</t>
  </si>
  <si>
    <t>NZ_PNGW00000000</t>
  </si>
  <si>
    <t>UMB1686</t>
  </si>
  <si>
    <t>SAMN07511412</t>
  </si>
  <si>
    <t>NZ_PNGV00000000</t>
  </si>
  <si>
    <t>UMB0682</t>
  </si>
  <si>
    <t>Catherine Putonti</t>
  </si>
  <si>
    <t>Thomas-White,K. and Wolfe,A.J.</t>
  </si>
  <si>
    <t>SAMN08193671</t>
  </si>
  <si>
    <t>NZ_PKJN00000000</t>
  </si>
  <si>
    <t>UMB0233</t>
  </si>
  <si>
    <t>SAMN08193672</t>
  </si>
  <si>
    <t>NZ_PKJM00000000</t>
  </si>
  <si>
    <t>UMB0032A</t>
  </si>
  <si>
    <t>SAMN08193673</t>
  </si>
  <si>
    <t>NZ_PKJL01000001</t>
  </si>
  <si>
    <t>UMB0032B</t>
  </si>
  <si>
    <t>SAMN08193675</t>
  </si>
  <si>
    <t>NZ_PKJJ00000000</t>
  </si>
  <si>
    <t>UMB0298</t>
  </si>
  <si>
    <t>SAMN08193676</t>
  </si>
  <si>
    <t>NZ_PKJI00000000</t>
  </si>
  <si>
    <t>UMB0386</t>
  </si>
  <si>
    <t>SAMN08193674</t>
  </si>
  <si>
    <t>NZ_PKJK00000000</t>
  </si>
  <si>
    <t>UMB0770</t>
  </si>
  <si>
    <t>NZ_PKJH00000000</t>
  </si>
  <si>
    <t>UMB0775</t>
  </si>
  <si>
    <t>NZ_PKJG00000000</t>
  </si>
  <si>
    <t>UMB0830</t>
  </si>
  <si>
    <t>SAMN08193679</t>
  </si>
  <si>
    <t>NZ_PKJF00000000</t>
  </si>
  <si>
    <t>UMB0833</t>
  </si>
  <si>
    <t>SAMN08193680</t>
  </si>
  <si>
    <t>NZ_PKJE00000000</t>
  </si>
  <si>
    <t>UMB0061</t>
  </si>
  <si>
    <t>SAMN08193668</t>
  </si>
  <si>
    <t>NZ_PKHD00000000</t>
  </si>
  <si>
    <t>UMB0913</t>
  </si>
  <si>
    <t>SAMN08193670</t>
  </si>
  <si>
    <t>NZ_PKHB00000000</t>
  </si>
  <si>
    <t>UMB0912</t>
  </si>
  <si>
    <t>SAMN08193669</t>
  </si>
  <si>
    <t>NZ_PKHC00000000</t>
  </si>
  <si>
    <t>KA00225</t>
  </si>
  <si>
    <t>University of Washington</t>
  </si>
  <si>
    <t>Roger Bumgarner</t>
  </si>
  <si>
    <t>Bumgarner,R.E., Fredricks,D.N. and Srinivasan,S.</t>
  </si>
  <si>
    <t>PRJNA338962</t>
  </si>
  <si>
    <t>SAMN05578087</t>
  </si>
  <si>
    <t>NZ_MNLH00000000</t>
  </si>
  <si>
    <t>DNF01149</t>
  </si>
  <si>
    <t>PRJNA338971</t>
  </si>
  <si>
    <t>SAMN05578253</t>
  </si>
  <si>
    <t>NZ_NBMW00000000</t>
  </si>
  <si>
    <t>ATCC_49145</t>
  </si>
  <si>
    <t>Middle Tennessee State University</t>
  </si>
  <si>
    <t>Destaalem Kidane</t>
  </si>
  <si>
    <t>Kidane,D.T., Arivett,B.A., Crigler,J., Farone,M.B. and Farone,A.L.</t>
  </si>
  <si>
    <t>NZ_MJBN00000000</t>
  </si>
  <si>
    <t>GV37</t>
  </si>
  <si>
    <t>GV_37</t>
  </si>
  <si>
    <t>severe acute encephalopathy/ bactremia</t>
  </si>
  <si>
    <t>blood</t>
  </si>
  <si>
    <t>Institute of Biotechnology, Vilnius University</t>
  </si>
  <si>
    <t>Albertas Timinskas</t>
  </si>
  <si>
    <t>Timinskas,A.</t>
  </si>
  <si>
    <t>PRJNA360037</t>
  </si>
  <si>
    <t>SAMN06199463</t>
  </si>
  <si>
    <t>NZ_CP019058</t>
  </si>
  <si>
    <t>AMD</t>
  </si>
  <si>
    <t>Center for the Study of Biological Complexity, Virginia Commonwealth University</t>
  </si>
  <si>
    <t>Alves,J.M. and Buck,G.A</t>
  </si>
  <si>
    <t>ADAM00000000</t>
  </si>
  <si>
    <t>10.1186/1471-2164-11-375</t>
  </si>
  <si>
    <t>GV_5_1</t>
  </si>
  <si>
    <t>ADAN00000000</t>
  </si>
  <si>
    <t>GV_101</t>
  </si>
  <si>
    <t>Virginia Commonwealth University</t>
  </si>
  <si>
    <t>NZ_AEJD00000000</t>
  </si>
  <si>
    <t>41V</t>
  </si>
  <si>
    <t>GV_41V</t>
  </si>
  <si>
    <t>NZ_AEJE00000000</t>
  </si>
  <si>
    <t>284V</t>
  </si>
  <si>
    <t>B472</t>
  </si>
  <si>
    <t>Abnormal discharge, odor</t>
  </si>
  <si>
    <t>Center for Genomic Sciences, Allegheny-Singer Research Institute</t>
  </si>
  <si>
    <t>Sharon Hillier, Ph.D; Magee Women's Hosp.</t>
  </si>
  <si>
    <t>Ehrlich,G.D.</t>
  </si>
  <si>
    <t>NZ_ADEL00000000</t>
  </si>
  <si>
    <t>B473</t>
  </si>
  <si>
    <t>BV</t>
  </si>
  <si>
    <t>NZ_ADEM00000000</t>
  </si>
  <si>
    <t>0288E</t>
  </si>
  <si>
    <t>B474</t>
  </si>
  <si>
    <t>NZ_ADEN00000000</t>
  </si>
  <si>
    <t>6420LIT</t>
  </si>
  <si>
    <t>B475</t>
  </si>
  <si>
    <t>PRJNA42441</t>
  </si>
  <si>
    <t>SAMN02393777</t>
  </si>
  <si>
    <t>ADEP00000000</t>
  </si>
  <si>
    <t>B477</t>
  </si>
  <si>
    <t>NZ_ADEQ00000000</t>
  </si>
  <si>
    <t>UPS I 1400E</t>
  </si>
  <si>
    <t>BS494</t>
  </si>
  <si>
    <t>abnormal discharge</t>
  </si>
  <si>
    <t>PRJNA42445</t>
  </si>
  <si>
    <t>SAMN02393779</t>
  </si>
  <si>
    <t>NZ_ADER00000000</t>
  </si>
  <si>
    <t>1500E</t>
  </si>
  <si>
    <t>B479</t>
  </si>
  <si>
    <t>Ahmed,A., Earl,J., Janto,B., Hillier,S.L., Rabe,L.K., Eutsey,R.,Hiller,N.L., Powell,E., Boissy,R., Hall,B.G., Costerton,J.W.,Hu,F.Z. and Ehrlich,G.D.</t>
  </si>
  <si>
    <t>NZ_ADES00000000</t>
  </si>
  <si>
    <t>MASH 007/03 B</t>
  </si>
  <si>
    <t>B513MASH</t>
  </si>
  <si>
    <t>NZ_ADET00000000</t>
  </si>
  <si>
    <t>18-4</t>
  </si>
  <si>
    <t>B482MASH</t>
  </si>
  <si>
    <t>NZ_ADEU00000000</t>
  </si>
  <si>
    <t>MASH 007/03 D</t>
  </si>
  <si>
    <t>B483MASH</t>
  </si>
  <si>
    <t>NZ_ADEV00000000</t>
  </si>
  <si>
    <t>6119V5</t>
  </si>
  <si>
    <t>B512</t>
  </si>
  <si>
    <t>NZ_ADEW00000000</t>
  </si>
  <si>
    <t>GS 10234</t>
  </si>
  <si>
    <t>GS_10234</t>
  </si>
  <si>
    <t>Ghent University</t>
  </si>
  <si>
    <t>Piet Cools</t>
  </si>
  <si>
    <t>Gansemans,Y. and Filip,V.N.</t>
  </si>
  <si>
    <t>PRJNA474758</t>
  </si>
  <si>
    <t>SAMN09373171</t>
  </si>
  <si>
    <t>QJVA00000000</t>
  </si>
  <si>
    <t>GS 9838-1</t>
  </si>
  <si>
    <t>GS_9838_1</t>
  </si>
  <si>
    <t>SAMN09373170</t>
  </si>
  <si>
    <t>NZ_QJVB00000000</t>
  </si>
  <si>
    <t>UGent 09.07</t>
  </si>
  <si>
    <t>UGent_09_07</t>
  </si>
  <si>
    <t>SAMN09373175</t>
  </si>
  <si>
    <t>NZ_QJUX00000000</t>
  </si>
  <si>
    <t>UGent 09.48</t>
  </si>
  <si>
    <t>UGent_09_48</t>
  </si>
  <si>
    <t>SAMN09373176</t>
  </si>
  <si>
    <t>QJUW00000000</t>
  </si>
  <si>
    <t>UGent 21.28</t>
  </si>
  <si>
    <t>UGent_21_28</t>
  </si>
  <si>
    <t>SAMN09373178</t>
  </si>
  <si>
    <t>QJUU00000000</t>
  </si>
  <si>
    <t>UGent 25.49</t>
  </si>
  <si>
    <t>UGent_25_49</t>
  </si>
  <si>
    <t>SAMN09373179</t>
  </si>
  <si>
    <t>NZ_QJUT00000000</t>
  </si>
  <si>
    <t>UGent 18.01</t>
  </si>
  <si>
    <t>UGent_18_01</t>
  </si>
  <si>
    <t>SAMN09373177</t>
  </si>
  <si>
    <t>NZ_QJUV00000000</t>
  </si>
  <si>
    <t>UGent 06.41</t>
  </si>
  <si>
    <t>UGent_06_31</t>
  </si>
  <si>
    <t>SAMN09373173</t>
  </si>
  <si>
    <t>NZ_CP029984</t>
  </si>
  <si>
    <t>Sequencer</t>
  </si>
  <si>
    <t>Genome Coverage</t>
  </si>
  <si>
    <t>Contig Number</t>
  </si>
  <si>
    <t>Sequence Length (MB)</t>
  </si>
  <si>
    <t>GC %</t>
  </si>
  <si>
    <t>N50 Contig (MB)</t>
  </si>
  <si>
    <t>Colony Morphology</t>
  </si>
  <si>
    <t>Pregnancy Status</t>
  </si>
  <si>
    <t>1-004-1</t>
  </si>
  <si>
    <t>B648</t>
  </si>
  <si>
    <t>symptomatic PID</t>
  </si>
  <si>
    <t>not pregnant</t>
  </si>
  <si>
    <t>1-006-11</t>
  </si>
  <si>
    <t>B655</t>
  </si>
  <si>
    <t>Illumina</t>
  </si>
  <si>
    <t>tiny beta</t>
  </si>
  <si>
    <t>1-008-6B</t>
  </si>
  <si>
    <t>B657</t>
  </si>
  <si>
    <t>small pink beta</t>
  </si>
  <si>
    <t>302400083-2</t>
  </si>
  <si>
    <t>B659</t>
  </si>
  <si>
    <t>small, white, beta</t>
  </si>
  <si>
    <t>none</t>
  </si>
  <si>
    <t>M</t>
  </si>
  <si>
    <t>rectum</t>
  </si>
  <si>
    <t>819-1</t>
  </si>
  <si>
    <t>B661</t>
  </si>
  <si>
    <t>pregnant</t>
  </si>
  <si>
    <t>819-1A</t>
  </si>
  <si>
    <t>B662</t>
  </si>
  <si>
    <t>315200029-10</t>
  </si>
  <si>
    <t>B667</t>
  </si>
  <si>
    <t>small, pink beta HBT</t>
  </si>
  <si>
    <t>B682</t>
  </si>
  <si>
    <t>1398E-A</t>
  </si>
  <si>
    <t>B683</t>
  </si>
  <si>
    <t>B690</t>
  </si>
  <si>
    <t>small, pink beta</t>
  </si>
  <si>
    <t>1401E</t>
  </si>
  <si>
    <t>B695</t>
  </si>
  <si>
    <t>2050E</t>
  </si>
  <si>
    <t>B696</t>
  </si>
  <si>
    <t>B703</t>
  </si>
  <si>
    <t>HUZ 600973-1</t>
  </si>
  <si>
    <t>B713</t>
  </si>
  <si>
    <t>Beta, small white rd</t>
  </si>
  <si>
    <t>HUZ 601048-2</t>
  </si>
  <si>
    <t>B715</t>
  </si>
  <si>
    <t>non beta, small white</t>
  </si>
  <si>
    <t>3-002-4</t>
  </si>
  <si>
    <t>B718</t>
  </si>
  <si>
    <t>cervicitis</t>
  </si>
  <si>
    <t>823-1</t>
  </si>
  <si>
    <t>B719</t>
  </si>
  <si>
    <t>838-1</t>
  </si>
  <si>
    <t>B728</t>
  </si>
  <si>
    <t>3-009-5</t>
  </si>
  <si>
    <t>B733</t>
  </si>
  <si>
    <t>1-041-6</t>
  </si>
  <si>
    <t>B735</t>
  </si>
  <si>
    <t>208-V2-8</t>
  </si>
  <si>
    <t>B736</t>
  </si>
  <si>
    <t>202-1</t>
  </si>
  <si>
    <t>BS611</t>
  </si>
  <si>
    <t>small white rd</t>
  </si>
  <si>
    <t>1-001 V3-8</t>
  </si>
  <si>
    <t>BS612</t>
  </si>
  <si>
    <t>1-004-3</t>
  </si>
  <si>
    <t>BS613</t>
  </si>
  <si>
    <t>small wh/cream ent</t>
  </si>
  <si>
    <t>772-1</t>
  </si>
  <si>
    <t>BS614</t>
  </si>
  <si>
    <t>pink entire BA</t>
  </si>
  <si>
    <t>placenta</t>
  </si>
  <si>
    <t>101-7</t>
  </si>
  <si>
    <t>BS618</t>
  </si>
  <si>
    <t>1-010-6</t>
  </si>
  <si>
    <t>BS620</t>
  </si>
  <si>
    <t>small beta</t>
  </si>
  <si>
    <t>819-3</t>
  </si>
  <si>
    <t>BS624</t>
  </si>
  <si>
    <t>203-8</t>
  </si>
  <si>
    <t>BS626</t>
  </si>
  <si>
    <t>302300175-4</t>
  </si>
  <si>
    <t>BS632</t>
  </si>
  <si>
    <t>dull, beta HBT(5.9 quant)</t>
  </si>
  <si>
    <t>BS633</t>
  </si>
  <si>
    <t>1-014-4</t>
  </si>
  <si>
    <t>BS636</t>
  </si>
  <si>
    <t>1-014-5</t>
  </si>
  <si>
    <t>BS637</t>
  </si>
  <si>
    <t>small tan</t>
  </si>
  <si>
    <t>302400124-V6</t>
  </si>
  <si>
    <t>BS638</t>
  </si>
  <si>
    <t>beta</t>
  </si>
  <si>
    <t>1-021-1</t>
  </si>
  <si>
    <t>BS639</t>
  </si>
  <si>
    <t>BS640</t>
  </si>
  <si>
    <t>BS641</t>
  </si>
  <si>
    <t>BS642</t>
  </si>
  <si>
    <t>BS643</t>
  </si>
  <si>
    <t>537E</t>
  </si>
  <si>
    <t>BS648</t>
  </si>
  <si>
    <t>BS654</t>
  </si>
  <si>
    <t>BS656</t>
  </si>
  <si>
    <t>1388E</t>
  </si>
  <si>
    <t>BS657</t>
  </si>
  <si>
    <t>286E</t>
  </si>
  <si>
    <t>BS659</t>
  </si>
  <si>
    <t>104-11</t>
  </si>
  <si>
    <t>BS662</t>
  </si>
  <si>
    <t>825-1</t>
  </si>
  <si>
    <t>BS668</t>
  </si>
  <si>
    <t>835-1</t>
  </si>
  <si>
    <t>BS670</t>
  </si>
  <si>
    <t>831-2</t>
  </si>
  <si>
    <t>BS671</t>
  </si>
  <si>
    <t>1-033-1</t>
  </si>
  <si>
    <t>BS673</t>
  </si>
  <si>
    <t>109-1</t>
  </si>
  <si>
    <t>BS674</t>
  </si>
  <si>
    <t>3-005-3V</t>
  </si>
  <si>
    <t>BS675</t>
  </si>
  <si>
    <t>small, white, circ beta</t>
  </si>
  <si>
    <t>3-007-6</t>
  </si>
  <si>
    <t>BS678</t>
  </si>
  <si>
    <t>112-6</t>
  </si>
  <si>
    <t>BS679</t>
  </si>
  <si>
    <t>302000480-V1-10</t>
  </si>
  <si>
    <t>BS684</t>
  </si>
  <si>
    <t>small, pink, rd beta HBT</t>
  </si>
  <si>
    <t>3-011-V1-5</t>
  </si>
  <si>
    <t>BS685</t>
  </si>
  <si>
    <t>104-V2-10</t>
  </si>
  <si>
    <t>BS686</t>
  </si>
  <si>
    <t>HUZ 601990-0</t>
  </si>
  <si>
    <t>BS689</t>
  </si>
  <si>
    <t>PRJNA181322</t>
  </si>
  <si>
    <t>SAMN02436772</t>
  </si>
  <si>
    <t>10.1371/journal.pone.0012411</t>
  </si>
  <si>
    <t>10.3390/pathogens10030277</t>
  </si>
  <si>
    <t>10.1099/ijsem.0.003200</t>
  </si>
  <si>
    <t>Direct Submission</t>
  </si>
  <si>
    <t>Genospecies</t>
  </si>
  <si>
    <t>Name</t>
  </si>
  <si>
    <t>Sequence</t>
  </si>
  <si>
    <t>Tm (C)</t>
  </si>
  <si>
    <t>adpH F</t>
  </si>
  <si>
    <t>ATTTGCTATGAAGAAGGTAGGCGG</t>
  </si>
  <si>
    <t>adpH R</t>
  </si>
  <si>
    <t>CGAATCTTACCGCTGAGCATCTC</t>
  </si>
  <si>
    <t xml:space="preserve"> </t>
  </si>
  <si>
    <t>FucO F</t>
  </si>
  <si>
    <t>CAAGACGGTGTAGAAAAGTTCAAGG</t>
  </si>
  <si>
    <t>FucO R</t>
  </si>
  <si>
    <t>GTAAGCCATTTGTTCGCCTGCTG</t>
  </si>
  <si>
    <t>rmlA F</t>
  </si>
  <si>
    <t>CATTATTCTTGCTGGCGGTTCTG</t>
  </si>
  <si>
    <t>rmlA R</t>
  </si>
  <si>
    <t>GCAAACTCTGTAACTCTGGAATCGTAG</t>
  </si>
  <si>
    <t>asnB F</t>
  </si>
  <si>
    <t>ACTGATTGCGATACAGAAGTATTAG</t>
  </si>
  <si>
    <t>asnB R</t>
  </si>
  <si>
    <t>ACGCAAGAGAAGTTAGAATCAGG</t>
  </si>
  <si>
    <t>4a</t>
  </si>
  <si>
    <t>435 F</t>
  </si>
  <si>
    <t>CATAGAAGAATCGGAAATACCACGC</t>
  </si>
  <si>
    <t>435 R</t>
  </si>
  <si>
    <t>TTACGCTGTCTACTTGTTACTTTCCCTA</t>
  </si>
  <si>
    <t>7b</t>
  </si>
  <si>
    <t>folK F</t>
  </si>
  <si>
    <t>GCATACATAAGTGTTGGAAGCAATA</t>
  </si>
  <si>
    <t>folK R</t>
  </si>
  <si>
    <t>TCTGCGATTATCTCTTTCTTTGTGC</t>
  </si>
  <si>
    <t>folP F</t>
  </si>
  <si>
    <t>TCTTCTATTGACTTCATTTTGCCGC</t>
  </si>
  <si>
    <t>folP R</t>
  </si>
  <si>
    <t>TTAAGTCAACTCCTCCATCAACAAGC</t>
  </si>
  <si>
    <t>thiG F</t>
  </si>
  <si>
    <t>TTGGGTTCTGGAAAGTATTCTGAGG</t>
  </si>
  <si>
    <t>thiG R</t>
  </si>
  <si>
    <t>TGTTAGAGCCAATCAAAGAGCCG</t>
  </si>
  <si>
    <t>galK F</t>
  </si>
  <si>
    <t>TATGCTTGCCTATCGCTCTTCCG</t>
  </si>
  <si>
    <t>galK R</t>
  </si>
  <si>
    <t>CGCACTCTTCTCATCATTGTTTCG</t>
  </si>
  <si>
    <t>lacZ F</t>
  </si>
  <si>
    <t>AATGATACAAATACTGGGAAACTCG</t>
  </si>
  <si>
    <t>lacZ R</t>
  </si>
  <si>
    <t>TCCGAGAGACCAAATCAGCACAC</t>
  </si>
  <si>
    <t>129 F</t>
  </si>
  <si>
    <t>GTTCAGCGTCTTCTTCCTAAAGC</t>
  </si>
  <si>
    <t>129 R</t>
  </si>
  <si>
    <t>GCAGAAGCAACCTCATACGGATG</t>
  </si>
  <si>
    <t>1842 F</t>
  </si>
  <si>
    <t>ATTGACGAAGTAAAGCAAACAGCAC</t>
  </si>
  <si>
    <t>1842 R</t>
  </si>
  <si>
    <t>AGGGTCATCGTAACTTGGTTCTAAG</t>
  </si>
  <si>
    <t>289 F</t>
  </si>
  <si>
    <t>CGGTTTATTCTATTGCGTTCAGC</t>
  </si>
  <si>
    <t>289 R</t>
  </si>
  <si>
    <t>CAATCATCACATCGCCAGCAGTAG</t>
  </si>
  <si>
    <t>1881 F</t>
  </si>
  <si>
    <t>GCCTGTTTGAAGATAGCGGAATA</t>
  </si>
  <si>
    <t>1881 R</t>
  </si>
  <si>
    <t>TGGCGTTCATAAACATTCTTCCC</t>
  </si>
  <si>
    <t>1334 F</t>
  </si>
  <si>
    <t>AATCCTACTGCTGTAAATGGTACTTGG</t>
  </si>
  <si>
    <t>1334 R</t>
  </si>
  <si>
    <t>CATTACGATACTGCACTGAAGGTCC</t>
  </si>
  <si>
    <t>Eco571 F</t>
  </si>
  <si>
    <t>TTTGCCATATTGTGCTTCTTGCG</t>
  </si>
  <si>
    <t>Eco571 R</t>
  </si>
  <si>
    <t>TGGACAAAGGAATGAGAAGAAGAGG</t>
  </si>
  <si>
    <t>4a - 10/11</t>
  </si>
  <si>
    <t>1b - 10/11</t>
  </si>
  <si>
    <t>1a - 7b</t>
  </si>
  <si>
    <t>Product (bp)</t>
  </si>
  <si>
    <t>1/2</t>
  </si>
  <si>
    <t>3/1</t>
  </si>
  <si>
    <t>4/1</t>
  </si>
  <si>
    <t>4/2</t>
  </si>
  <si>
    <t>1 - 4</t>
  </si>
  <si>
    <t>5 - 11</t>
  </si>
  <si>
    <t>10/11</t>
  </si>
  <si>
    <t>Length (bp)</t>
  </si>
  <si>
    <t>B or BS#</t>
  </si>
  <si>
    <t>B648 </t>
  </si>
  <si>
    <t>N </t>
  </si>
  <si>
    <t>Y+ </t>
  </si>
  <si>
    <t>Y </t>
  </si>
  <si>
    <t>? </t>
  </si>
  <si>
    <t>B655 </t>
  </si>
  <si>
    <t>B656 </t>
  </si>
  <si>
    <t>B657 </t>
  </si>
  <si>
    <t>B659 </t>
  </si>
  <si>
    <t>B661 </t>
  </si>
  <si>
    <t>B662 </t>
  </si>
  <si>
    <t>B663 </t>
  </si>
  <si>
    <t>B665 </t>
  </si>
  <si>
    <t>B667 </t>
  </si>
  <si>
    <t>B668 </t>
  </si>
  <si>
    <t>B669 </t>
  </si>
  <si>
    <t>B671 </t>
  </si>
  <si>
    <t>  </t>
  </si>
  <si>
    <t>B682 </t>
  </si>
  <si>
    <t>B683 </t>
  </si>
  <si>
    <t>B684 </t>
  </si>
  <si>
    <t>B689 </t>
  </si>
  <si>
    <t>B690 </t>
  </si>
  <si>
    <t>B692 </t>
  </si>
  <si>
    <t>B693 </t>
  </si>
  <si>
    <t>B694 </t>
  </si>
  <si>
    <t>B695 </t>
  </si>
  <si>
    <t>B696 </t>
  </si>
  <si>
    <t>B698 </t>
  </si>
  <si>
    <t>B703 </t>
  </si>
  <si>
    <t>B705 </t>
  </si>
  <si>
    <t>B706 </t>
  </si>
  <si>
    <t>Table S4. Excel file .xlsx. Results of initial PCR amplification for each tested strain with each primer. A Y indicates successful amplification, N indicates no amplification. Bolded names indicate inclusion in the dataset for this manuscript.</t>
  </si>
  <si>
    <r>
      <t>Strain</t>
    </r>
    <r>
      <rPr>
        <sz val="12"/>
        <color rgb="FF000000"/>
        <rFont val="Times New Roman"/>
        <family val="1"/>
      </rPr>
      <t xml:space="preserve"> </t>
    </r>
  </si>
  <si>
    <r>
      <t>Clade</t>
    </r>
    <r>
      <rPr>
        <sz val="12"/>
        <color rgb="FF000000"/>
        <rFont val="Times New Roman"/>
        <family val="1"/>
      </rPr>
      <t xml:space="preserve"> </t>
    </r>
  </si>
  <si>
    <r>
      <t>Met MIC (µg/mL)</t>
    </r>
    <r>
      <rPr>
        <sz val="12"/>
        <color rgb="FF000000"/>
        <rFont val="Times New Roman"/>
        <family val="1"/>
      </rPr>
      <t xml:space="preserve"> </t>
    </r>
  </si>
  <si>
    <t>Met AST Class</t>
  </si>
  <si>
    <t xml:space="preserve">Clin MIC (µg/mL) </t>
  </si>
  <si>
    <r>
      <t>Clin AST Class</t>
    </r>
    <r>
      <rPr>
        <sz val="12"/>
        <color rgb="FF000000"/>
        <rFont val="Times New Roman"/>
        <family val="1"/>
      </rPr>
      <t xml:space="preserve"> </t>
    </r>
  </si>
  <si>
    <t>R</t>
  </si>
  <si>
    <t>S</t>
  </si>
  <si>
    <t>0.19*</t>
  </si>
  <si>
    <t xml:space="preserve">R </t>
  </si>
  <si>
    <t>256*</t>
  </si>
  <si>
    <t>0.064*</t>
  </si>
  <si>
    <t>I</t>
  </si>
  <si>
    <t xml:space="preserve">S </t>
  </si>
  <si>
    <t xml:space="preserve">I </t>
  </si>
  <si>
    <t xml:space="preserve">32* </t>
  </si>
  <si>
    <t xml:space="preserve">16* </t>
  </si>
  <si>
    <t>0.094*</t>
  </si>
  <si>
    <t>0.023*</t>
  </si>
  <si>
    <t>0.016*</t>
  </si>
  <si>
    <r>
      <t>B474</t>
    </r>
    <r>
      <rPr>
        <sz val="12"/>
        <color rgb="FF000000"/>
        <rFont val="Times New Roman"/>
        <family val="1"/>
      </rPr>
      <t xml:space="preserve"> </t>
    </r>
  </si>
  <si>
    <r>
      <t>BS614</t>
    </r>
    <r>
      <rPr>
        <sz val="12"/>
        <color rgb="FF000000"/>
        <rFont val="Times New Roman"/>
        <family val="1"/>
      </rPr>
      <t xml:space="preserve"> </t>
    </r>
  </si>
  <si>
    <r>
      <t>BS620</t>
    </r>
    <r>
      <rPr>
        <sz val="12"/>
        <color rgb="FF000000"/>
        <rFont val="Times New Roman"/>
        <family val="1"/>
      </rPr>
      <t xml:space="preserve"> </t>
    </r>
  </si>
  <si>
    <r>
      <t>BS640</t>
    </r>
    <r>
      <rPr>
        <sz val="12"/>
        <color rgb="FF000000"/>
        <rFont val="Times New Roman"/>
        <family val="1"/>
      </rPr>
      <t xml:space="preserve"> </t>
    </r>
  </si>
  <si>
    <r>
      <t>B473</t>
    </r>
    <r>
      <rPr>
        <sz val="12"/>
        <color rgb="FF000000"/>
        <rFont val="Times New Roman"/>
        <family val="1"/>
      </rPr>
      <t xml:space="preserve"> </t>
    </r>
  </si>
  <si>
    <r>
      <t>BS613</t>
    </r>
    <r>
      <rPr>
        <sz val="12"/>
        <color rgb="FF000000"/>
        <rFont val="Times New Roman"/>
        <family val="1"/>
      </rPr>
      <t xml:space="preserve"> </t>
    </r>
  </si>
  <si>
    <r>
      <t>B661</t>
    </r>
    <r>
      <rPr>
        <sz val="12"/>
        <color rgb="FF000000"/>
        <rFont val="Times New Roman"/>
        <family val="1"/>
      </rPr>
      <t xml:space="preserve"> </t>
    </r>
  </si>
  <si>
    <r>
      <t>BS624</t>
    </r>
    <r>
      <rPr>
        <sz val="12"/>
        <color rgb="FF000000"/>
        <rFont val="Times New Roman"/>
        <family val="1"/>
      </rPr>
      <t xml:space="preserve"> </t>
    </r>
  </si>
  <si>
    <r>
      <t>BS626</t>
    </r>
    <r>
      <rPr>
        <sz val="12"/>
        <color rgb="FF000000"/>
        <rFont val="Times New Roman"/>
        <family val="1"/>
      </rPr>
      <t xml:space="preserve"> </t>
    </r>
  </si>
  <si>
    <r>
      <t>BS633</t>
    </r>
    <r>
      <rPr>
        <sz val="12"/>
        <color rgb="FF000000"/>
        <rFont val="Times New Roman"/>
        <family val="1"/>
      </rPr>
      <t xml:space="preserve"> </t>
    </r>
  </si>
  <si>
    <r>
      <t>BS636</t>
    </r>
    <r>
      <rPr>
        <sz val="12"/>
        <color rgb="FF000000"/>
        <rFont val="Times New Roman"/>
        <family val="1"/>
      </rPr>
      <t xml:space="preserve"> </t>
    </r>
  </si>
  <si>
    <r>
      <t>BS643</t>
    </r>
    <r>
      <rPr>
        <sz val="12"/>
        <color rgb="FF000000"/>
        <rFont val="Times New Roman"/>
        <family val="1"/>
      </rPr>
      <t xml:space="preserve"> </t>
    </r>
  </si>
  <si>
    <r>
      <t>BS656</t>
    </r>
    <r>
      <rPr>
        <sz val="12"/>
        <color rgb="FF000000"/>
        <rFont val="Times New Roman"/>
        <family val="1"/>
      </rPr>
      <t xml:space="preserve"> </t>
    </r>
  </si>
  <si>
    <r>
      <t>BS657</t>
    </r>
    <r>
      <rPr>
        <sz val="12"/>
        <color rgb="FF000000"/>
        <rFont val="Times New Roman"/>
        <family val="1"/>
      </rPr>
      <t xml:space="preserve"> </t>
    </r>
  </si>
  <si>
    <r>
      <t>BS659</t>
    </r>
    <r>
      <rPr>
        <sz val="12"/>
        <color rgb="FF000000"/>
        <rFont val="Times New Roman"/>
        <family val="1"/>
      </rPr>
      <t xml:space="preserve"> </t>
    </r>
  </si>
  <si>
    <r>
      <t>BS668</t>
    </r>
    <r>
      <rPr>
        <sz val="12"/>
        <color rgb="FF000000"/>
        <rFont val="Times New Roman"/>
        <family val="1"/>
      </rPr>
      <t xml:space="preserve"> </t>
    </r>
  </si>
  <si>
    <r>
      <t>BS684</t>
    </r>
    <r>
      <rPr>
        <sz val="12"/>
        <color rgb="FF000000"/>
        <rFont val="Times New Roman"/>
        <family val="1"/>
      </rPr>
      <t xml:space="preserve"> </t>
    </r>
  </si>
  <si>
    <r>
      <t>BS686</t>
    </r>
    <r>
      <rPr>
        <sz val="12"/>
        <color rgb="FF000000"/>
        <rFont val="Times New Roman"/>
        <family val="1"/>
      </rPr>
      <t xml:space="preserve"> </t>
    </r>
  </si>
  <si>
    <r>
      <t>B477</t>
    </r>
    <r>
      <rPr>
        <sz val="12"/>
        <color rgb="FF000000"/>
        <rFont val="Times New Roman"/>
        <family val="1"/>
      </rPr>
      <t xml:space="preserve"> </t>
    </r>
  </si>
  <si>
    <r>
      <t>B682</t>
    </r>
    <r>
      <rPr>
        <sz val="12"/>
        <color rgb="FF000000"/>
        <rFont val="Times New Roman"/>
        <family val="1"/>
      </rPr>
      <t xml:space="preserve"> </t>
    </r>
  </si>
  <si>
    <r>
      <t>BS671</t>
    </r>
    <r>
      <rPr>
        <sz val="12"/>
        <color rgb="FF000000"/>
        <rFont val="Times New Roman"/>
        <family val="1"/>
      </rPr>
      <t xml:space="preserve"> </t>
    </r>
  </si>
  <si>
    <r>
      <t>BS673</t>
    </r>
    <r>
      <rPr>
        <sz val="12"/>
        <color rgb="FF000000"/>
        <rFont val="Times New Roman"/>
        <family val="1"/>
      </rPr>
      <t xml:space="preserve"> </t>
    </r>
  </si>
  <si>
    <r>
      <t>BS494</t>
    </r>
    <r>
      <rPr>
        <sz val="12"/>
        <color rgb="FF000000"/>
        <rFont val="Times New Roman"/>
        <family val="1"/>
      </rPr>
      <t xml:space="preserve"> </t>
    </r>
  </si>
  <si>
    <r>
      <t>BS662</t>
    </r>
    <r>
      <rPr>
        <sz val="12"/>
        <color rgb="FF000000"/>
        <rFont val="Times New Roman"/>
        <family val="1"/>
      </rPr>
      <t xml:space="preserve"> </t>
    </r>
  </si>
  <si>
    <r>
      <t>BS670</t>
    </r>
    <r>
      <rPr>
        <sz val="12"/>
        <color rgb="FF000000"/>
        <rFont val="Times New Roman"/>
        <family val="1"/>
      </rPr>
      <t xml:space="preserve"> </t>
    </r>
  </si>
  <si>
    <r>
      <t>B695</t>
    </r>
    <r>
      <rPr>
        <sz val="12"/>
        <color rgb="FF000000"/>
        <rFont val="Times New Roman"/>
        <family val="1"/>
      </rPr>
      <t xml:space="preserve"> </t>
    </r>
  </si>
  <si>
    <r>
      <t>B690</t>
    </r>
    <r>
      <rPr>
        <sz val="12"/>
        <color rgb="FF000000"/>
        <rFont val="Times New Roman"/>
        <family val="1"/>
      </rPr>
      <t xml:space="preserve"> </t>
    </r>
  </si>
  <si>
    <r>
      <t>B513MASH</t>
    </r>
    <r>
      <rPr>
        <sz val="12"/>
        <color rgb="FF000000"/>
        <rFont val="Times New Roman"/>
        <family val="1"/>
      </rPr>
      <t xml:space="preserve"> </t>
    </r>
  </si>
  <si>
    <r>
      <t>B657</t>
    </r>
    <r>
      <rPr>
        <sz val="12"/>
        <color rgb="FF000000"/>
        <rFont val="Times New Roman"/>
        <family val="1"/>
      </rPr>
      <t xml:space="preserve"> </t>
    </r>
  </si>
  <si>
    <r>
      <t>B659</t>
    </r>
    <r>
      <rPr>
        <sz val="12"/>
        <color rgb="FF000000"/>
        <rFont val="Times New Roman"/>
        <family val="1"/>
      </rPr>
      <t xml:space="preserve"> </t>
    </r>
  </si>
  <si>
    <r>
      <t>B667</t>
    </r>
    <r>
      <rPr>
        <sz val="12"/>
        <color rgb="FF000000"/>
        <rFont val="Times New Roman"/>
        <family val="1"/>
      </rPr>
      <t xml:space="preserve"> </t>
    </r>
  </si>
  <si>
    <r>
      <t>BS632</t>
    </r>
    <r>
      <rPr>
        <sz val="12"/>
        <color rgb="FF000000"/>
        <rFont val="Times New Roman"/>
        <family val="1"/>
      </rPr>
      <t xml:space="preserve"> </t>
    </r>
  </si>
  <si>
    <r>
      <t>B683</t>
    </r>
    <r>
      <rPr>
        <sz val="12"/>
        <color rgb="FF000000"/>
        <rFont val="Times New Roman"/>
        <family val="1"/>
      </rPr>
      <t xml:space="preserve"> </t>
    </r>
  </si>
  <si>
    <r>
      <t>B736</t>
    </r>
    <r>
      <rPr>
        <sz val="12"/>
        <color rgb="FF000000"/>
        <rFont val="Times New Roman"/>
        <family val="1"/>
      </rPr>
      <t xml:space="preserve"> </t>
    </r>
  </si>
  <si>
    <r>
      <t>B482MASH</t>
    </r>
    <r>
      <rPr>
        <sz val="12"/>
        <color rgb="FF000000"/>
        <rFont val="Times New Roman"/>
        <family val="1"/>
      </rPr>
      <t xml:space="preserve"> </t>
    </r>
  </si>
  <si>
    <r>
      <t>B696</t>
    </r>
    <r>
      <rPr>
        <sz val="12"/>
        <color rgb="FF000000"/>
        <rFont val="Times New Roman"/>
        <family val="1"/>
      </rPr>
      <t xml:space="preserve"> </t>
    </r>
  </si>
  <si>
    <r>
      <t>BS689</t>
    </r>
    <r>
      <rPr>
        <sz val="12"/>
        <color rgb="FF000000"/>
        <rFont val="Times New Roman"/>
        <family val="1"/>
      </rPr>
      <t xml:space="preserve"> </t>
    </r>
  </si>
  <si>
    <r>
      <t>BS675</t>
    </r>
    <r>
      <rPr>
        <sz val="12"/>
        <color rgb="FF000000"/>
        <rFont val="Times New Roman"/>
        <family val="1"/>
      </rPr>
      <t xml:space="preserve"> </t>
    </r>
  </si>
  <si>
    <r>
      <t>BS648</t>
    </r>
    <r>
      <rPr>
        <sz val="12"/>
        <color rgb="FF000000"/>
        <rFont val="Times New Roman"/>
        <family val="1"/>
      </rPr>
      <t xml:space="preserve"> </t>
    </r>
  </si>
  <si>
    <r>
      <t>B713</t>
    </r>
    <r>
      <rPr>
        <sz val="12"/>
        <color rgb="FF000000"/>
        <rFont val="Times New Roman"/>
        <family val="1"/>
      </rPr>
      <t xml:space="preserve"> </t>
    </r>
  </si>
  <si>
    <r>
      <t>B655</t>
    </r>
    <r>
      <rPr>
        <sz val="12"/>
        <color rgb="FF000000"/>
        <rFont val="Times New Roman"/>
        <family val="1"/>
      </rPr>
      <t xml:space="preserve"> </t>
    </r>
  </si>
  <si>
    <r>
      <t>BS637</t>
    </r>
    <r>
      <rPr>
        <sz val="12"/>
        <color rgb="FF000000"/>
        <rFont val="Times New Roman"/>
        <family val="1"/>
      </rPr>
      <t xml:space="preserve"> </t>
    </r>
  </si>
  <si>
    <r>
      <t>BS638</t>
    </r>
    <r>
      <rPr>
        <sz val="12"/>
        <color rgb="FF000000"/>
        <rFont val="Times New Roman"/>
        <family val="1"/>
      </rPr>
      <t xml:space="preserve"> </t>
    </r>
  </si>
  <si>
    <r>
      <t>BS642</t>
    </r>
    <r>
      <rPr>
        <sz val="12"/>
        <color rgb="FF000000"/>
        <rFont val="Times New Roman"/>
        <family val="1"/>
      </rPr>
      <t xml:space="preserve"> </t>
    </r>
  </si>
  <si>
    <r>
      <t>BS654</t>
    </r>
    <r>
      <rPr>
        <sz val="12"/>
        <color rgb="FF000000"/>
        <rFont val="Times New Roman"/>
        <family val="1"/>
      </rPr>
      <t xml:space="preserve"> </t>
    </r>
  </si>
  <si>
    <r>
      <t>B718</t>
    </r>
    <r>
      <rPr>
        <sz val="12"/>
        <color rgb="FF000000"/>
        <rFont val="Times New Roman"/>
        <family val="1"/>
      </rPr>
      <t xml:space="preserve"> </t>
    </r>
  </si>
  <si>
    <r>
      <t>B728</t>
    </r>
    <r>
      <rPr>
        <sz val="12"/>
        <color rgb="FF000000"/>
        <rFont val="Times New Roman"/>
        <family val="1"/>
      </rPr>
      <t xml:space="preserve"> </t>
    </r>
  </si>
  <si>
    <r>
      <t>BS679</t>
    </r>
    <r>
      <rPr>
        <sz val="12"/>
        <color rgb="FF000000"/>
        <rFont val="Times New Roman"/>
        <family val="1"/>
      </rPr>
      <t xml:space="preserve"> </t>
    </r>
  </si>
  <si>
    <r>
      <t>BS685</t>
    </r>
    <r>
      <rPr>
        <sz val="12"/>
        <color rgb="FF000000"/>
        <rFont val="Times New Roman"/>
        <family val="1"/>
      </rPr>
      <t xml:space="preserve"> </t>
    </r>
  </si>
  <si>
    <r>
      <t>B475</t>
    </r>
    <r>
      <rPr>
        <sz val="12"/>
        <color rgb="FF000000"/>
        <rFont val="Times New Roman"/>
        <family val="1"/>
      </rPr>
      <t xml:space="preserve"> </t>
    </r>
  </si>
  <si>
    <r>
      <t>BS612</t>
    </r>
    <r>
      <rPr>
        <sz val="12"/>
        <color rgb="FF000000"/>
        <rFont val="Times New Roman"/>
        <family val="1"/>
      </rPr>
      <t xml:space="preserve"> </t>
    </r>
  </si>
  <si>
    <r>
      <t>BS639</t>
    </r>
    <r>
      <rPr>
        <sz val="12"/>
        <color rgb="FF000000"/>
        <rFont val="Times New Roman"/>
        <family val="1"/>
      </rPr>
      <t xml:space="preserve"> </t>
    </r>
  </si>
  <si>
    <r>
      <t>BS674</t>
    </r>
    <r>
      <rPr>
        <sz val="12"/>
        <color rgb="FF000000"/>
        <rFont val="Times New Roman"/>
        <family val="1"/>
      </rPr>
      <t xml:space="preserve"> </t>
    </r>
  </si>
  <si>
    <r>
      <t>BS678</t>
    </r>
    <r>
      <rPr>
        <sz val="12"/>
        <color rgb="FF000000"/>
        <rFont val="Times New Roman"/>
        <family val="1"/>
      </rPr>
      <t xml:space="preserve"> </t>
    </r>
  </si>
  <si>
    <r>
      <t>B648</t>
    </r>
    <r>
      <rPr>
        <sz val="12"/>
        <color rgb="FF000000"/>
        <rFont val="Times New Roman"/>
        <family val="1"/>
      </rPr>
      <t xml:space="preserve"> </t>
    </r>
  </si>
  <si>
    <r>
      <t>B703</t>
    </r>
    <r>
      <rPr>
        <sz val="12"/>
        <color rgb="FF000000"/>
        <rFont val="Times New Roman"/>
        <family val="1"/>
      </rPr>
      <t xml:space="preserve"> </t>
    </r>
  </si>
  <si>
    <r>
      <t>B479</t>
    </r>
    <r>
      <rPr>
        <sz val="12"/>
        <color rgb="FF000000"/>
        <rFont val="Times New Roman"/>
        <family val="1"/>
      </rPr>
      <t xml:space="preserve"> </t>
    </r>
  </si>
  <si>
    <r>
      <t>B512</t>
    </r>
    <r>
      <rPr>
        <sz val="12"/>
        <color rgb="FF000000"/>
        <rFont val="Times New Roman"/>
        <family val="1"/>
      </rPr>
      <t xml:space="preserve"> </t>
    </r>
  </si>
  <si>
    <t>Clade membership</t>
  </si>
  <si>
    <t>Gene</t>
  </si>
  <si>
    <t>Annotation</t>
  </si>
  <si>
    <t>menA</t>
  </si>
  <si>
    <t>1, 4-dihydroxy-2-naphthoate octaprenyltransferase</t>
  </si>
  <si>
    <t>pfs</t>
  </si>
  <si>
    <t>Aminodeoxyfutalosine nucleosidase</t>
  </si>
  <si>
    <t>uvrD1_2</t>
  </si>
  <si>
    <t>ATP-dependent DNA helicase UvrD1; ATP-dependent DNA helicase Rep; ATP-dependent helicase/nuclease subunit A; hypothetical protein; DNA helicase II</t>
  </si>
  <si>
    <t>yneA</t>
  </si>
  <si>
    <t>Cell division suppressor protein YneA</t>
  </si>
  <si>
    <t>ComE operon protein 3; hypothetical protein</t>
  </si>
  <si>
    <t>ricR</t>
  </si>
  <si>
    <t>Copper-sensing transcriptional repressor RicR</t>
  </si>
  <si>
    <t>dac</t>
  </si>
  <si>
    <t>D-alanyl-D-alanine carboxypeptidase; D-alanyl-D-alanine carboxypeptidase DacB</t>
  </si>
  <si>
    <t>essC</t>
  </si>
  <si>
    <t>ESAT-6 secretion machinery protein EssC</t>
  </si>
  <si>
    <t>group_755, group_756</t>
  </si>
  <si>
    <t>Homoserine kinase; hypothetical protein</t>
  </si>
  <si>
    <t>purR</t>
  </si>
  <si>
    <t>HTH-type transcriptional repressor PurR</t>
  </si>
  <si>
    <t>tyrA_1</t>
  </si>
  <si>
    <t>hypothetical protein; T-protein</t>
  </si>
  <si>
    <t>group_1754</t>
  </si>
  <si>
    <t>Iron-sulfur cluster carrier protein; hypothetical protein</t>
  </si>
  <si>
    <t>fucO</t>
  </si>
  <si>
    <t>Lactaldehyde reductase</t>
  </si>
  <si>
    <t>lvr</t>
  </si>
  <si>
    <t>Levodione reductase</t>
  </si>
  <si>
    <t>group_4107</t>
  </si>
  <si>
    <t>L-fuconate dehydratase</t>
  </si>
  <si>
    <t>fucP</t>
  </si>
  <si>
    <t>L-fucose-proton symporter</t>
  </si>
  <si>
    <t>group_2817</t>
  </si>
  <si>
    <t>N-acetylmuramoyl-L-alanine amidase domain-containing protein</t>
  </si>
  <si>
    <t>tvaII</t>
  </si>
  <si>
    <t>Neopullulanase 2</t>
  </si>
  <si>
    <t xml:space="preserve">Protease HtpX </t>
  </si>
  <si>
    <t>yagE_1</t>
  </si>
  <si>
    <t>Putative 2-dehydro-3-deoxy-D-gluconate aldolase YagE</t>
  </si>
  <si>
    <t>group_2181, group_2180</t>
  </si>
  <si>
    <t>putative ABC transporter ATP-binding protein</t>
  </si>
  <si>
    <t>cinA</t>
  </si>
  <si>
    <t>Putative competence-damage inducible protein; Protein MG115</t>
  </si>
  <si>
    <t>dprA</t>
  </si>
  <si>
    <t>Putative DNA processing protein DprA; DNA processing protein DprA</t>
  </si>
  <si>
    <t>crcB_2</t>
  </si>
  <si>
    <t>Putative fluoride ion transporter CrcB</t>
  </si>
  <si>
    <t>crcB_1</t>
  </si>
  <si>
    <t>group_732</t>
  </si>
  <si>
    <t>Putative HMP/thiamine import ATP-binding protein YkoD</t>
  </si>
  <si>
    <t>ykoE_2</t>
  </si>
  <si>
    <t>Putative HMP/thiamine permease protein YkoE</t>
  </si>
  <si>
    <t>lppS</t>
  </si>
  <si>
    <t>Putative L, D-transpeptidase LppS</t>
  </si>
  <si>
    <t>Putative metal ABC transporter substrate-binding protein Hpf; Periplasmic chelated iron-binding protein YfeA; Periplasmic zinc-binding protein TroA; hypothetical protein</t>
  </si>
  <si>
    <t>priA, priA_2</t>
  </si>
  <si>
    <t>putative primosomal protein N'</t>
  </si>
  <si>
    <t>afsK</t>
  </si>
  <si>
    <t>Serine/threonine-protein kinase AfsK</t>
  </si>
  <si>
    <t>senX3</t>
  </si>
  <si>
    <t>Signal-transduction histidine kinase senX3</t>
  </si>
  <si>
    <t>ssb</t>
  </si>
  <si>
    <t>Single-stranded DNA-binding protein</t>
  </si>
  <si>
    <t>tRNA pseudouridine synthase B; hypothetical protein</t>
  </si>
  <si>
    <t>group_1597</t>
  </si>
  <si>
    <t>group_1949</t>
  </si>
  <si>
    <t>tRNA pseudouridine synthase B</t>
  </si>
  <si>
    <t>group_1951, group_1950</t>
  </si>
  <si>
    <t>group_2010</t>
  </si>
  <si>
    <t>Peptidoglycan-binding domain-containing protein LysM</t>
  </si>
  <si>
    <t>group_2192, group_2193</t>
  </si>
  <si>
    <t>group_2427</t>
  </si>
  <si>
    <t>Putative N-acetyl-LL-diaminopimelate aminotransferase; Arginine:pyruvate transaminase AruH; Aspartate aminotransferase</t>
  </si>
  <si>
    <t>Biotin transporter BioY</t>
  </si>
  <si>
    <t>ComE operon protein 1</t>
  </si>
  <si>
    <t>hypothetical protein; Periplasmic chelated iron-binding protein YfeA; Periplasmic zinc-binding protein TroA</t>
  </si>
  <si>
    <t>group_927, comEC</t>
  </si>
  <si>
    <t>htpX, group_1103</t>
  </si>
  <si>
    <t>hpf_2, group_1919</t>
  </si>
  <si>
    <t>group_850, truB</t>
  </si>
  <si>
    <t>group_2321, aruH</t>
  </si>
  <si>
    <t>bioY_2, bioY, group_2779</t>
  </si>
  <si>
    <t>comEA_2, group_627, group_626, comEA</t>
  </si>
  <si>
    <t>yfeA, group_2437</t>
  </si>
  <si>
    <r>
      <t> Product size</t>
    </r>
    <r>
      <rPr>
        <sz val="8"/>
        <color rgb="FF000000"/>
        <rFont val="Times New Roman"/>
        <family val="1"/>
      </rPr>
      <t> </t>
    </r>
  </si>
  <si>
    <r>
      <t>321</t>
    </r>
    <r>
      <rPr>
        <sz val="8"/>
        <color rgb="FF000000"/>
        <rFont val="Times New Roman"/>
        <family val="1"/>
      </rPr>
      <t> </t>
    </r>
  </si>
  <si>
    <r>
      <t>504</t>
    </r>
    <r>
      <rPr>
        <sz val="8"/>
        <color rgb="FF000000"/>
        <rFont val="Times New Roman"/>
        <family val="1"/>
      </rPr>
      <t> </t>
    </r>
  </si>
  <si>
    <r>
      <t>543</t>
    </r>
    <r>
      <rPr>
        <sz val="8"/>
        <color rgb="FF000000"/>
        <rFont val="Times New Roman"/>
        <family val="1"/>
      </rPr>
      <t> </t>
    </r>
  </si>
  <si>
    <r>
      <t>722</t>
    </r>
    <r>
      <rPr>
        <sz val="8"/>
        <color rgb="FF000000"/>
        <rFont val="Times New Roman"/>
        <family val="1"/>
      </rPr>
      <t> </t>
    </r>
  </si>
  <si>
    <r>
      <t>735</t>
    </r>
    <r>
      <rPr>
        <sz val="8"/>
        <color rgb="FF000000"/>
        <rFont val="Times New Roman"/>
        <family val="1"/>
      </rPr>
      <t> </t>
    </r>
  </si>
  <si>
    <r>
      <t>357</t>
    </r>
    <r>
      <rPr>
        <sz val="8"/>
        <color rgb="FF000000"/>
        <rFont val="Times New Roman"/>
        <family val="1"/>
      </rPr>
      <t> </t>
    </r>
  </si>
  <si>
    <r>
      <t>649</t>
    </r>
    <r>
      <rPr>
        <sz val="8"/>
        <color rgb="FF000000"/>
        <rFont val="Times New Roman"/>
        <family val="1"/>
      </rPr>
      <t> </t>
    </r>
  </si>
  <si>
    <r>
      <t>418</t>
    </r>
    <r>
      <rPr>
        <sz val="8"/>
        <color rgb="FF000000"/>
        <rFont val="Times New Roman"/>
        <family val="1"/>
      </rPr>
      <t> </t>
    </r>
  </si>
  <si>
    <r>
      <t>751</t>
    </r>
    <r>
      <rPr>
        <sz val="8"/>
        <color rgb="FF000000"/>
        <rFont val="Times New Roman"/>
        <family val="1"/>
      </rPr>
      <t> </t>
    </r>
  </si>
  <si>
    <r>
      <t>714</t>
    </r>
    <r>
      <rPr>
        <sz val="8"/>
        <color rgb="FF000000"/>
        <rFont val="Times New Roman"/>
        <family val="1"/>
      </rPr>
      <t> </t>
    </r>
  </si>
  <si>
    <r>
      <t>470</t>
    </r>
    <r>
      <rPr>
        <sz val="8"/>
        <color rgb="FF000000"/>
        <rFont val="Times New Roman"/>
        <family val="1"/>
      </rPr>
      <t> </t>
    </r>
  </si>
  <si>
    <r>
      <t>291</t>
    </r>
    <r>
      <rPr>
        <sz val="8"/>
        <color rgb="FF000000"/>
        <rFont val="Times New Roman"/>
        <family val="1"/>
      </rPr>
      <t> </t>
    </r>
  </si>
  <si>
    <r>
      <t>356</t>
    </r>
    <r>
      <rPr>
        <sz val="8"/>
        <color rgb="FF000000"/>
        <rFont val="Times New Roman"/>
        <family val="1"/>
      </rPr>
      <t> </t>
    </r>
  </si>
  <si>
    <r>
      <t>414</t>
    </r>
    <r>
      <rPr>
        <sz val="8"/>
        <color rgb="FF000000"/>
        <rFont val="Times New Roman"/>
        <family val="1"/>
      </rPr>
      <t> </t>
    </r>
  </si>
  <si>
    <r>
      <t>328</t>
    </r>
    <r>
      <rPr>
        <sz val="8"/>
        <color rgb="FF000000"/>
        <rFont val="Times New Roman"/>
        <family val="1"/>
      </rPr>
      <t> </t>
    </r>
  </si>
  <si>
    <r>
      <t>911</t>
    </r>
    <r>
      <rPr>
        <sz val="8"/>
        <color rgb="FF000000"/>
        <rFont val="Times New Roman"/>
        <family val="1"/>
      </rPr>
      <t> </t>
    </r>
  </si>
  <si>
    <r>
      <t>adpH </t>
    </r>
    <r>
      <rPr>
        <sz val="8"/>
        <color rgb="FF000000"/>
        <rFont val="Times New Roman"/>
        <family val="1"/>
      </rPr>
      <t> </t>
    </r>
  </si>
  <si>
    <r>
      <t>fucO </t>
    </r>
    <r>
      <rPr>
        <sz val="8"/>
        <color rgb="FF000000"/>
        <rFont val="Times New Roman"/>
        <family val="1"/>
      </rPr>
      <t> </t>
    </r>
  </si>
  <si>
    <r>
      <t>rmlA </t>
    </r>
    <r>
      <rPr>
        <sz val="8"/>
        <color rgb="FF000000"/>
        <rFont val="Times New Roman"/>
        <family val="1"/>
      </rPr>
      <t> </t>
    </r>
  </si>
  <si>
    <r>
      <t>asnB </t>
    </r>
    <r>
      <rPr>
        <sz val="8"/>
        <color rgb="FF000000"/>
        <rFont val="Times New Roman"/>
        <family val="1"/>
      </rPr>
      <t> </t>
    </r>
  </si>
  <si>
    <r>
      <t>435 </t>
    </r>
    <r>
      <rPr>
        <sz val="8"/>
        <color rgb="FF000000"/>
        <rFont val="Times New Roman"/>
        <family val="1"/>
      </rPr>
      <t> </t>
    </r>
  </si>
  <si>
    <r>
      <t>folK </t>
    </r>
    <r>
      <rPr>
        <sz val="8"/>
        <color rgb="FF000000"/>
        <rFont val="Times New Roman"/>
        <family val="1"/>
      </rPr>
      <t> </t>
    </r>
  </si>
  <si>
    <r>
      <t>folP </t>
    </r>
    <r>
      <rPr>
        <sz val="8"/>
        <color rgb="FF000000"/>
        <rFont val="Times New Roman"/>
        <family val="1"/>
      </rPr>
      <t> </t>
    </r>
  </si>
  <si>
    <r>
      <t>thiG </t>
    </r>
    <r>
      <rPr>
        <sz val="8"/>
        <color rgb="FF000000"/>
        <rFont val="Times New Roman"/>
        <family val="1"/>
      </rPr>
      <t> </t>
    </r>
  </si>
  <si>
    <r>
      <t>galK </t>
    </r>
    <r>
      <rPr>
        <sz val="8"/>
        <color rgb="FF000000"/>
        <rFont val="Times New Roman"/>
        <family val="1"/>
      </rPr>
      <t> </t>
    </r>
  </si>
  <si>
    <r>
      <t>lacZ </t>
    </r>
    <r>
      <rPr>
        <sz val="8"/>
        <color rgb="FF000000"/>
        <rFont val="Times New Roman"/>
        <family val="1"/>
      </rPr>
      <t> </t>
    </r>
  </si>
  <si>
    <r>
      <t>129 </t>
    </r>
    <r>
      <rPr>
        <sz val="8"/>
        <color rgb="FF000000"/>
        <rFont val="Times New Roman"/>
        <family val="1"/>
      </rPr>
      <t> </t>
    </r>
  </si>
  <si>
    <r>
      <t>1842 </t>
    </r>
    <r>
      <rPr>
        <sz val="8"/>
        <color rgb="FF000000"/>
        <rFont val="Times New Roman"/>
        <family val="1"/>
      </rPr>
      <t> </t>
    </r>
  </si>
  <si>
    <r>
      <t>289 </t>
    </r>
    <r>
      <rPr>
        <sz val="8"/>
        <color rgb="FF000000"/>
        <rFont val="Times New Roman"/>
        <family val="1"/>
      </rPr>
      <t> </t>
    </r>
  </si>
  <si>
    <r>
      <t>1881 </t>
    </r>
    <r>
      <rPr>
        <sz val="8"/>
        <color rgb="FF000000"/>
        <rFont val="Times New Roman"/>
        <family val="1"/>
      </rPr>
      <t> </t>
    </r>
  </si>
  <si>
    <r>
      <t>1334 </t>
    </r>
    <r>
      <rPr>
        <sz val="8"/>
        <color rgb="FF000000"/>
        <rFont val="Times New Roman"/>
        <family val="1"/>
      </rPr>
      <t> </t>
    </r>
  </si>
  <si>
    <r>
      <t>Eco571 </t>
    </r>
    <r>
      <rPr>
        <sz val="8"/>
        <color rgb="FF000000"/>
        <rFont val="Times New Roman"/>
        <family val="1"/>
      </rPr>
      <t> </t>
    </r>
  </si>
  <si>
    <r>
      <t>Y</t>
    </r>
    <r>
      <rPr>
        <sz val="11"/>
        <color rgb="FF7F7F7F"/>
        <rFont val="Times New Roman"/>
        <family val="1"/>
      </rPr>
      <t> </t>
    </r>
  </si>
  <si>
    <r>
      <t>Clade</t>
    </r>
    <r>
      <rPr>
        <b/>
        <vertAlign val="superscript"/>
        <sz val="11"/>
        <color rgb="FF000000"/>
        <rFont val="Times New Roman"/>
        <family val="1"/>
      </rPr>
      <t>29</t>
    </r>
    <r>
      <rPr>
        <b/>
        <sz val="11"/>
        <color rgb="FF000000"/>
        <rFont val="Times New Roman"/>
        <family val="1"/>
      </rPr>
      <t xml:space="preserve"> </t>
    </r>
  </si>
  <si>
    <r>
      <rPr>
        <u/>
        <sz val="12"/>
        <color rgb="FF1155CC"/>
        <rFont val="Times New Roman"/>
        <family val="1"/>
      </rPr>
      <t>SAMN41693424</t>
    </r>
  </si>
  <si>
    <r>
      <rPr>
        <u/>
        <sz val="12"/>
        <color rgb="FF1155CC"/>
        <rFont val="Times New Roman"/>
        <family val="1"/>
      </rPr>
      <t>SAMN41693429</t>
    </r>
  </si>
  <si>
    <r>
      <rPr>
        <u/>
        <sz val="12"/>
        <color rgb="FF1155CC"/>
        <rFont val="Times New Roman"/>
        <family val="1"/>
      </rPr>
      <t>SAMN41693430</t>
    </r>
  </si>
  <si>
    <r>
      <rPr>
        <u/>
        <sz val="12"/>
        <color rgb="FF1155CC"/>
        <rFont val="Times New Roman"/>
        <family val="1"/>
      </rPr>
      <t>SAMN41693432</t>
    </r>
  </si>
  <si>
    <r>
      <rPr>
        <u/>
        <sz val="12"/>
        <color rgb="FF1155CC"/>
        <rFont val="Times New Roman"/>
        <family val="1"/>
      </rPr>
      <t>SAMN41693434</t>
    </r>
  </si>
  <si>
    <r>
      <rPr>
        <u/>
        <sz val="12"/>
        <color rgb="FF1155CC"/>
        <rFont val="Times New Roman"/>
        <family val="1"/>
      </rPr>
      <t>SAMN41693435</t>
    </r>
  </si>
  <si>
    <r>
      <rPr>
        <u/>
        <sz val="12"/>
        <color rgb="FF1155CC"/>
        <rFont val="Times New Roman"/>
        <family val="1"/>
      </rPr>
      <t>SAMN41693439</t>
    </r>
  </si>
  <si>
    <r>
      <rPr>
        <u/>
        <sz val="12"/>
        <color rgb="FF1155CC"/>
        <rFont val="Times New Roman"/>
        <family val="1"/>
      </rPr>
      <t>SAMN41693449</t>
    </r>
  </si>
  <si>
    <r>
      <rPr>
        <u/>
        <sz val="12"/>
        <color rgb="FF1155CC"/>
        <rFont val="Times New Roman"/>
        <family val="1"/>
      </rPr>
      <t>SAMN41693450</t>
    </r>
  </si>
  <si>
    <r>
      <rPr>
        <u/>
        <sz val="12"/>
        <color rgb="FF1155CC"/>
        <rFont val="Times New Roman"/>
        <family val="1"/>
      </rPr>
      <t>SAMN41693451</t>
    </r>
  </si>
  <si>
    <r>
      <rPr>
        <u/>
        <sz val="12"/>
        <color rgb="FF1155CC"/>
        <rFont val="Times New Roman"/>
        <family val="1"/>
      </rPr>
      <t>SAMN41693453</t>
    </r>
  </si>
  <si>
    <r>
      <rPr>
        <u/>
        <sz val="12"/>
        <color rgb="FF1155CC"/>
        <rFont val="Times New Roman"/>
        <family val="1"/>
      </rPr>
      <t>SAMN41693454</t>
    </r>
  </si>
  <si>
    <r>
      <rPr>
        <u/>
        <sz val="12"/>
        <color rgb="FF1155CC"/>
        <rFont val="Times New Roman"/>
        <family val="1"/>
      </rPr>
      <t>SAMN41693458</t>
    </r>
  </si>
  <si>
    <r>
      <rPr>
        <u/>
        <sz val="12"/>
        <color rgb="FF1155CC"/>
        <rFont val="Times New Roman"/>
        <family val="1"/>
      </rPr>
      <t>SAMN41693478</t>
    </r>
  </si>
  <si>
    <r>
      <rPr>
        <u/>
        <sz val="12"/>
        <color rgb="FF1155CC"/>
        <rFont val="Times New Roman"/>
        <family val="1"/>
      </rPr>
      <t>SAMN41693480</t>
    </r>
  </si>
  <si>
    <r>
      <rPr>
        <u/>
        <sz val="12"/>
        <color rgb="FF1155CC"/>
        <rFont val="Times New Roman"/>
        <family val="1"/>
      </rPr>
      <t>SAMN41693461</t>
    </r>
  </si>
  <si>
    <r>
      <rPr>
        <u/>
        <sz val="12"/>
        <color rgb="FF1155CC"/>
        <rFont val="Times New Roman"/>
        <family val="1"/>
      </rPr>
      <t>SAMN41693462</t>
    </r>
  </si>
  <si>
    <r>
      <rPr>
        <u/>
        <sz val="12"/>
        <color rgb="FF1155CC"/>
        <rFont val="Times New Roman"/>
        <family val="1"/>
      </rPr>
      <t>SAMN41693466</t>
    </r>
  </si>
  <si>
    <r>
      <rPr>
        <u/>
        <sz val="12"/>
        <color rgb="FF1155CC"/>
        <rFont val="Times New Roman"/>
        <family val="1"/>
      </rPr>
      <t>SAMN41693472</t>
    </r>
  </si>
  <si>
    <r>
      <rPr>
        <u/>
        <sz val="12"/>
        <color rgb="FF1155CC"/>
        <rFont val="Times New Roman"/>
        <family val="1"/>
      </rPr>
      <t>SAMN41693473</t>
    </r>
  </si>
  <si>
    <r>
      <rPr>
        <u/>
        <sz val="12"/>
        <color rgb="FF1155CC"/>
        <rFont val="Times New Roman"/>
        <family val="1"/>
      </rPr>
      <t>SAMN41693474</t>
    </r>
  </si>
  <si>
    <r>
      <rPr>
        <u/>
        <sz val="12"/>
        <color rgb="FF1155CC"/>
        <rFont val="Times New Roman"/>
        <family val="1"/>
      </rPr>
      <t>SAMN41693425</t>
    </r>
  </si>
  <si>
    <r>
      <rPr>
        <u/>
        <sz val="12"/>
        <color rgb="FF1155CC"/>
        <rFont val="Times New Roman"/>
        <family val="1"/>
      </rPr>
      <t>SAMN41693426</t>
    </r>
  </si>
  <si>
    <r>
      <rPr>
        <u/>
        <sz val="12"/>
        <color rgb="FF1155CC"/>
        <rFont val="Times New Roman"/>
        <family val="1"/>
      </rPr>
      <t>SAMN41693427</t>
    </r>
  </si>
  <si>
    <r>
      <rPr>
        <u/>
        <sz val="12"/>
        <color rgb="FF1155CC"/>
        <rFont val="Times New Roman"/>
        <family val="1"/>
      </rPr>
      <t>SAMN41693428</t>
    </r>
  </si>
  <si>
    <r>
      <rPr>
        <u/>
        <sz val="12"/>
        <color rgb="FF1155CC"/>
        <rFont val="Times New Roman"/>
        <family val="1"/>
      </rPr>
      <t>SAMN41693431</t>
    </r>
  </si>
  <si>
    <r>
      <rPr>
        <u/>
        <sz val="12"/>
        <color rgb="FF1155CC"/>
        <rFont val="Times New Roman"/>
        <family val="1"/>
      </rPr>
      <t>SAMN41693433</t>
    </r>
  </si>
  <si>
    <r>
      <rPr>
        <u/>
        <sz val="12"/>
        <color rgb="FF1155CC"/>
        <rFont val="Times New Roman"/>
        <family val="1"/>
      </rPr>
      <t>SAMN41693436</t>
    </r>
  </si>
  <si>
    <r>
      <rPr>
        <u/>
        <sz val="12"/>
        <color rgb="FF1155CC"/>
        <rFont val="Times New Roman"/>
        <family val="1"/>
      </rPr>
      <t>SAMN41693437</t>
    </r>
  </si>
  <si>
    <r>
      <rPr>
        <u/>
        <sz val="12"/>
        <color rgb="FF1155CC"/>
        <rFont val="Times New Roman"/>
        <family val="1"/>
      </rPr>
      <t>SAMN41693440</t>
    </r>
  </si>
  <si>
    <r>
      <rPr>
        <u/>
        <sz val="12"/>
        <color rgb="FF1155CC"/>
        <rFont val="Times New Roman"/>
        <family val="1"/>
      </rPr>
      <t>SAMN41693441</t>
    </r>
  </si>
  <si>
    <r>
      <rPr>
        <u/>
        <sz val="12"/>
        <color rgb="FF1155CC"/>
        <rFont val="Times New Roman"/>
        <family val="1"/>
      </rPr>
      <t>SAMN41693442</t>
    </r>
  </si>
  <si>
    <r>
      <rPr>
        <u/>
        <sz val="12"/>
        <color rgb="FF1155CC"/>
        <rFont val="Times New Roman"/>
        <family val="1"/>
      </rPr>
      <t>SAMN41693443</t>
    </r>
  </si>
  <si>
    <r>
      <rPr>
        <u/>
        <sz val="12"/>
        <color rgb="FF1155CC"/>
        <rFont val="Times New Roman"/>
        <family val="1"/>
      </rPr>
      <t>SAMN41693444</t>
    </r>
  </si>
  <si>
    <r>
      <rPr>
        <u/>
        <sz val="12"/>
        <color rgb="FF1155CC"/>
        <rFont val="Times New Roman"/>
        <family val="1"/>
      </rPr>
      <t>SAMN41693445</t>
    </r>
  </si>
  <si>
    <r>
      <rPr>
        <u/>
        <sz val="12"/>
        <color rgb="FF1155CC"/>
        <rFont val="Times New Roman"/>
        <family val="1"/>
      </rPr>
      <t>SAMN41693446</t>
    </r>
  </si>
  <si>
    <r>
      <rPr>
        <u/>
        <sz val="12"/>
        <color rgb="FF1155CC"/>
        <rFont val="Times New Roman"/>
        <family val="1"/>
      </rPr>
      <t>SAMN41693447</t>
    </r>
  </si>
  <si>
    <r>
      <rPr>
        <u/>
        <sz val="12"/>
        <color rgb="FF1155CC"/>
        <rFont val="Times New Roman"/>
        <family val="1"/>
      </rPr>
      <t>SAMN41693448</t>
    </r>
  </si>
  <si>
    <r>
      <rPr>
        <u/>
        <sz val="12"/>
        <color rgb="FF1155CC"/>
        <rFont val="Times New Roman"/>
        <family val="1"/>
      </rPr>
      <t>SAMN41693452</t>
    </r>
  </si>
  <si>
    <r>
      <rPr>
        <u/>
        <sz val="12"/>
        <color rgb="FF1155CC"/>
        <rFont val="Times New Roman"/>
        <family val="1"/>
      </rPr>
      <t>SAMN41693455</t>
    </r>
  </si>
  <si>
    <r>
      <rPr>
        <u/>
        <sz val="12"/>
        <color rgb="FF1155CC"/>
        <rFont val="Times New Roman"/>
        <family val="1"/>
      </rPr>
      <t>SAMN41693456</t>
    </r>
  </si>
  <si>
    <r>
      <rPr>
        <u/>
        <sz val="12"/>
        <color rgb="FF1155CC"/>
        <rFont val="Times New Roman"/>
        <family val="1"/>
      </rPr>
      <t>SAMN41693457</t>
    </r>
  </si>
  <si>
    <r>
      <rPr>
        <u/>
        <sz val="12"/>
        <color rgb="FF1155CC"/>
        <rFont val="Times New Roman"/>
        <family val="1"/>
      </rPr>
      <t>SAMN41693459</t>
    </r>
  </si>
  <si>
    <r>
      <rPr>
        <u/>
        <sz val="12"/>
        <color rgb="FF1155CC"/>
        <rFont val="Times New Roman"/>
        <family val="1"/>
      </rPr>
      <t>SAMN41693460</t>
    </r>
  </si>
  <si>
    <r>
      <rPr>
        <u/>
        <sz val="12"/>
        <color rgb="FF1155CC"/>
        <rFont val="Times New Roman"/>
        <family val="1"/>
      </rPr>
      <t>SAMN41693463</t>
    </r>
  </si>
  <si>
    <r>
      <rPr>
        <u/>
        <sz val="12"/>
        <color rgb="FF1155CC"/>
        <rFont val="Times New Roman"/>
        <family val="1"/>
      </rPr>
      <t>SAMN41693464</t>
    </r>
  </si>
  <si>
    <r>
      <rPr>
        <u/>
        <sz val="12"/>
        <color rgb="FF1155CC"/>
        <rFont val="Times New Roman"/>
        <family val="1"/>
      </rPr>
      <t>SAMN41693465</t>
    </r>
  </si>
  <si>
    <r>
      <rPr>
        <u/>
        <sz val="12"/>
        <color rgb="FF1155CC"/>
        <rFont val="Times New Roman"/>
        <family val="1"/>
      </rPr>
      <t>SAMN41693467</t>
    </r>
  </si>
  <si>
    <r>
      <rPr>
        <u/>
        <sz val="12"/>
        <color rgb="FF1155CC"/>
        <rFont val="Times New Roman"/>
        <family val="1"/>
      </rPr>
      <t>SAMN41693468</t>
    </r>
  </si>
  <si>
    <r>
      <rPr>
        <u/>
        <sz val="12"/>
        <color rgb="FF1155CC"/>
        <rFont val="Times New Roman"/>
        <family val="1"/>
      </rPr>
      <t>SAMN41693469</t>
    </r>
  </si>
  <si>
    <r>
      <rPr>
        <u/>
        <sz val="12"/>
        <color rgb="FF1155CC"/>
        <rFont val="Times New Roman"/>
        <family val="1"/>
      </rPr>
      <t>SAMN41693470</t>
    </r>
  </si>
  <si>
    <r>
      <rPr>
        <u/>
        <sz val="12"/>
        <color rgb="FF1155CC"/>
        <rFont val="Times New Roman"/>
        <family val="1"/>
      </rPr>
      <t>SAMN41693471</t>
    </r>
  </si>
  <si>
    <r>
      <rPr>
        <u/>
        <sz val="12"/>
        <color rgb="FF1155CC"/>
        <rFont val="Times New Roman"/>
        <family val="1"/>
      </rPr>
      <t>SAMN41693475</t>
    </r>
  </si>
  <si>
    <r>
      <rPr>
        <u/>
        <sz val="12"/>
        <color rgb="FF1155CC"/>
        <rFont val="Times New Roman"/>
        <family val="1"/>
      </rPr>
      <t>SAMN41693476</t>
    </r>
  </si>
  <si>
    <r>
      <rPr>
        <u/>
        <sz val="12"/>
        <color rgb="FF1155CC"/>
        <rFont val="Times New Roman"/>
        <family val="1"/>
      </rPr>
      <t>SAMN41693477</t>
    </r>
  </si>
  <si>
    <r>
      <rPr>
        <u/>
        <sz val="12"/>
        <color rgb="FF1155CC"/>
        <rFont val="Times New Roman"/>
        <family val="1"/>
      </rPr>
      <t>SAMN41693479</t>
    </r>
  </si>
  <si>
    <r>
      <t>Table S6.</t>
    </r>
    <r>
      <rPr>
        <sz val="12"/>
        <color rgb="FF000000"/>
        <rFont val="Times New Roman"/>
        <family val="1"/>
      </rPr>
      <t xml:space="preserve"> Gene annotations for candidate genes found exclusively in all strains of genospecies 1-4 (metronidazole susceptible group) or genospecies 5-11 (metronidazole resistant group) with annotations provided by Prokka or BLAST. Genes annotated only as “hypothetical protein” have been excluded from this list.</t>
    </r>
  </si>
  <si>
    <t xml:space="preserve">Table S1. Strain collection metadata for downloaded strains. Collection of strains downloaded from NCBI and associated information. </t>
  </si>
  <si>
    <r>
      <t xml:space="preserve">Oshima et al. </t>
    </r>
    <r>
      <rPr>
        <i/>
        <sz val="10"/>
        <color rgb="FF000000"/>
        <rFont val="Times New Roman"/>
        <family val="1"/>
      </rPr>
      <t>Genome Announc.</t>
    </r>
    <r>
      <rPr>
        <sz val="10"/>
        <color rgb="FF000000"/>
        <rFont val="Times New Roman"/>
        <family val="1"/>
      </rPr>
      <t xml:space="preserve"> 2015.</t>
    </r>
  </si>
  <si>
    <r>
      <t xml:space="preserve">Schuyler et al. </t>
    </r>
    <r>
      <rPr>
        <i/>
        <sz val="10"/>
        <color rgb="FF000000"/>
        <rFont val="Times New Roman"/>
        <family val="1"/>
      </rPr>
      <t>Genome Announc.</t>
    </r>
    <r>
      <rPr>
        <sz val="10"/>
        <color rgb="FF000000"/>
        <rFont val="Times New Roman"/>
        <family val="1"/>
      </rPr>
      <t xml:space="preserve"> 2015 </t>
    </r>
  </si>
  <si>
    <r>
      <t xml:space="preserve">Yeoman et al. </t>
    </r>
    <r>
      <rPr>
        <i/>
        <sz val="10"/>
        <color rgb="FF000000"/>
        <rFont val="Times New Roman"/>
        <family val="1"/>
      </rPr>
      <t xml:space="preserve">PLoS One, </t>
    </r>
    <r>
      <rPr>
        <sz val="10"/>
        <color rgb="FF000000"/>
        <rFont val="Times New Roman"/>
        <family val="1"/>
      </rPr>
      <t>2010</t>
    </r>
  </si>
  <si>
    <r>
      <t xml:space="preserve">Putonti et al. </t>
    </r>
    <r>
      <rPr>
        <i/>
        <sz val="10"/>
        <color rgb="FF000000"/>
        <rFont val="Times New Roman"/>
        <family val="1"/>
      </rPr>
      <t>mSphere.</t>
    </r>
    <r>
      <rPr>
        <sz val="10"/>
        <color rgb="FF000000"/>
        <rFont val="Times New Roman"/>
        <family val="1"/>
      </rPr>
      <t xml:space="preserve"> 2021.</t>
    </r>
  </si>
  <si>
    <r>
      <t xml:space="preserve">Bulavaite,A., Maier,T. and Pleckaityte,M. </t>
    </r>
    <r>
      <rPr>
        <i/>
        <sz val="10"/>
        <color rgb="FF000000"/>
        <rFont val="Times New Roman"/>
        <family val="1"/>
      </rPr>
      <t>Pathogens.</t>
    </r>
    <r>
      <rPr>
        <sz val="10"/>
        <color rgb="FF000000"/>
        <rFont val="Times New Roman"/>
        <family val="1"/>
      </rPr>
      <t xml:space="preserve"> 2021.</t>
    </r>
  </si>
  <si>
    <r>
      <t xml:space="preserve">Harwich,M.D. Jr., et al. </t>
    </r>
    <r>
      <rPr>
        <i/>
        <sz val="10"/>
        <color rgb="FF000000"/>
        <rFont val="Times New Roman"/>
        <family val="1"/>
      </rPr>
      <t>BMC Genomics.</t>
    </r>
    <r>
      <rPr>
        <sz val="10"/>
        <color rgb="FF000000"/>
        <rFont val="Times New Roman"/>
        <family val="1"/>
      </rPr>
      <t xml:space="preserve"> 2010.</t>
    </r>
  </si>
  <si>
    <r>
      <t xml:space="preserve">Ahmed et al. </t>
    </r>
    <r>
      <rPr>
        <i/>
        <sz val="10"/>
        <color rgb="FF000000"/>
        <rFont val="Times New Roman"/>
        <family val="1"/>
      </rPr>
      <t xml:space="preserve">J. Bacteriol. </t>
    </r>
    <r>
      <rPr>
        <sz val="10"/>
        <color rgb="FF000000"/>
        <rFont val="Times New Roman"/>
        <family val="1"/>
      </rPr>
      <t>2012.</t>
    </r>
  </si>
  <si>
    <r>
      <t xml:space="preserve">Vaneechoutte et al. </t>
    </r>
    <r>
      <rPr>
        <i/>
        <sz val="10"/>
        <color rgb="FF000000"/>
        <rFont val="Times New Roman"/>
        <family val="1"/>
      </rPr>
      <t>IJSEM.</t>
    </r>
    <r>
      <rPr>
        <sz val="10"/>
        <color rgb="FF000000"/>
        <rFont val="Times New Roman"/>
        <family val="1"/>
      </rPr>
      <t xml:space="preserve"> 2019.</t>
    </r>
  </si>
  <si>
    <t>10.1128/JB.00056-12</t>
  </si>
  <si>
    <t>Reference</t>
  </si>
  <si>
    <t>JBLLRH000000000</t>
  </si>
  <si>
    <t>JBLLRC000000000</t>
  </si>
  <si>
    <t>JBLLRB000000000</t>
  </si>
  <si>
    <t>JBLLRG000000000</t>
  </si>
  <si>
    <t>JBLLRF000000000</t>
  </si>
  <si>
    <t>JBLLRE000000000</t>
  </si>
  <si>
    <t>JBLLRD000000000</t>
  </si>
  <si>
    <t>JBLLRA000000000</t>
  </si>
  <si>
    <t>JBLLQZ000000000</t>
  </si>
  <si>
    <t>JBLLQX000000000</t>
  </si>
  <si>
    <t>JBLLQW000000000</t>
  </si>
  <si>
    <t>JBLLQT000000000</t>
  </si>
  <si>
    <t>JBLLQI000000000</t>
  </si>
  <si>
    <t>JBLLQH000000000</t>
  </si>
  <si>
    <t>JBLLQG000000000</t>
  </si>
  <si>
    <t>JBLLPD000000000</t>
  </si>
  <si>
    <t>JBLLPE000000000</t>
  </si>
  <si>
    <t>JBLLPG000000000</t>
  </si>
  <si>
    <t>JBLLPH000000000</t>
  </si>
  <si>
    <t>JBLLPI000000000</t>
  </si>
  <si>
    <t>JBLLPM000000000</t>
  </si>
  <si>
    <t>JBLLPN000000000</t>
  </si>
  <si>
    <t>JBLLPO000000000</t>
  </si>
  <si>
    <t>JBLLPP000000000</t>
  </si>
  <si>
    <t>JBLLPQ000000000</t>
  </si>
  <si>
    <t>JBLLPS000000000</t>
  </si>
  <si>
    <t>JBLLPT000000000</t>
  </si>
  <si>
    <t>JBLLPU000000000</t>
  </si>
  <si>
    <t>JBLLPX000000000</t>
  </si>
  <si>
    <t>JBLLPY000000000</t>
  </si>
  <si>
    <t>JBLLQA000000000</t>
  </si>
  <si>
    <t>JBLLQB000000000</t>
  </si>
  <si>
    <t>JBLLQC000000000</t>
  </si>
  <si>
    <t>JBLLQF000000000</t>
  </si>
  <si>
    <t>JBLLQJ000000000</t>
  </si>
  <si>
    <t>JBLLQK000000000</t>
  </si>
  <si>
    <t>JBLLQL000000000</t>
  </si>
  <si>
    <t>JBLLQM000000000</t>
  </si>
  <si>
    <t>JBLLQN000000000</t>
  </si>
  <si>
    <t>JBLLQO000000000</t>
  </si>
  <si>
    <t>JBLLQP000000000</t>
  </si>
  <si>
    <t>JBLLQQ000000000</t>
  </si>
  <si>
    <t>JBLLQR000000000</t>
  </si>
  <si>
    <t>JBLLQS000000000</t>
  </si>
  <si>
    <t>JBLLQU000000000</t>
  </si>
  <si>
    <t>JBLLQV000000000</t>
  </si>
  <si>
    <t>JBLLQY000000000</t>
  </si>
  <si>
    <t>JBLLQE000000000</t>
  </si>
  <si>
    <t>JBLLQD000000000</t>
  </si>
  <si>
    <t>JBLLPZ000000000</t>
  </si>
  <si>
    <t>JBLLPF000000000</t>
  </si>
  <si>
    <t>JBLLPW000000000</t>
  </si>
  <si>
    <t>JBLLPV000000000</t>
  </si>
  <si>
    <t>JBLLPR000000000</t>
  </si>
  <si>
    <t>JBLLPL000000000</t>
  </si>
  <si>
    <t>JBLLPK000000000</t>
  </si>
  <si>
    <t>JBLLPJ000000000</t>
  </si>
  <si>
    <t>GenBank Accession Number</t>
  </si>
  <si>
    <t>Table S2. Strain collection metadata for clinical isolates collected by this study. Sequencing information and relevant associated clinical metadata are reported. Biosamples are contained within BioProject PRJNA1071662 (https://www.ncbi.nlm.nih.gov/bioproject/1071662) and were donated by Sharon Hillier at the University of Pittsburgh in Pittsburgh, PA, USA.</t>
  </si>
  <si>
    <r>
      <t>Table S3. Primers used for identification of diversity among different clades of GV. Names and sequences of primers (F/R) are indicated with oligo length, melting temperature (C), and product size. Clade designation refers to the four original clades reported by Ahmed et al</t>
    </r>
    <r>
      <rPr>
        <vertAlign val="superscript"/>
        <sz val="12"/>
        <color rgb="FF000000"/>
        <rFont val="Times New Roman"/>
        <family val="1"/>
      </rPr>
      <t>29</t>
    </r>
    <r>
      <rPr>
        <sz val="12"/>
        <color rgb="FF000000"/>
        <rFont val="Times New Roman"/>
        <family val="1"/>
      </rPr>
      <t>. Genospecies refers to clades and subclades proposed in this study.</t>
    </r>
  </si>
  <si>
    <r>
      <t xml:space="preserve">Table S5. List of </t>
    </r>
    <r>
      <rPr>
        <i/>
        <sz val="12"/>
        <color rgb="FF000000"/>
        <rFont val="Times New Roman"/>
        <family val="1"/>
      </rPr>
      <t>G. vaginalis</t>
    </r>
    <r>
      <rPr>
        <sz val="12"/>
        <color rgb="FF000000"/>
        <rFont val="Times New Roman"/>
        <family val="1"/>
      </rPr>
      <t xml:space="preserve"> spp. strains tested for metronidazole (Met) or clindamycin (Clin) antibiotic resistance MIC plate assays. MIC value (µg/mL), classification of Resistant (R)/Intermediate (I)/Susceptible (S), and clade are listed, following breakpoints determined by CLSI (R ≥ 32 µg/mL, 8 µg/mL &lt; I &lt; 32 µg/mL, S ≤ 8 µg/mL). Strains indicated with an asterisk at the MIC value (*) were collected in duplicate.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</si>
</sst>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-d"/>
    <numFmt numFmtId="165" formatCode="yyyy\-m"/>
    <numFmt numFmtId="166" formatCode="0.0000"/>
  </numFmts>
  <fonts count="34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1"/>
      <color rgb="FF000000"/>
      <name val="Courier New"/>
      <family val="3"/>
    </font>
    <font>
      <i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9C0006"/>
      <name val="Times New Roman"/>
      <family val="1"/>
    </font>
    <font>
      <sz val="11"/>
      <color rgb="FF9C6500"/>
      <name val="Times New Roman"/>
      <family val="1"/>
    </font>
    <font>
      <sz val="11"/>
      <color rgb="FF006100"/>
      <name val="Times New Roman"/>
      <family val="1"/>
    </font>
    <font>
      <i/>
      <sz val="11"/>
      <color rgb="FF7F7F7F"/>
      <name val="Times New Roman"/>
      <family val="1"/>
    </font>
    <font>
      <sz val="11"/>
      <color rgb="FF7F7F7F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305496"/>
      <name val="Times New Roman"/>
      <family val="1"/>
    </font>
    <font>
      <vertAlign val="superscript"/>
      <sz val="12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u/>
      <sz val="12"/>
      <color rgb="FF1155CC"/>
      <name val="Times New Roman"/>
      <family val="1"/>
    </font>
    <font>
      <b/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</font>
    <font>
      <i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166" fontId="2" fillId="0" borderId="0" xfId="0" applyNumberFormat="1" applyFont="1"/>
    <xf numFmtId="0" fontId="4" fillId="0" borderId="0" xfId="0" applyFont="1" applyAlignment="1">
      <alignment horizontal="right"/>
    </xf>
    <xf numFmtId="166" fontId="4" fillId="0" borderId="0" xfId="0" applyNumberFormat="1" applyFont="1"/>
    <xf numFmtId="0" fontId="5" fillId="0" borderId="0" xfId="0" applyFont="1"/>
    <xf numFmtId="0" fontId="0" fillId="0" borderId="0" xfId="0" applyAlignment="1">
      <alignment wrapText="1"/>
    </xf>
    <xf numFmtId="0" fontId="6" fillId="0" borderId="3" xfId="0" applyFont="1" applyBorder="1" applyAlignment="1">
      <alignment horizontal="justify" vertical="center" wrapText="1"/>
    </xf>
    <xf numFmtId="49" fontId="6" fillId="0" borderId="3" xfId="0" applyNumberFormat="1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/>
    </xf>
    <xf numFmtId="0" fontId="19" fillId="0" borderId="0" xfId="0" applyFont="1"/>
    <xf numFmtId="0" fontId="19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22" fillId="0" borderId="3" xfId="0" applyFont="1" applyBorder="1" applyAlignment="1">
      <alignment horizontal="justify" vertical="center" wrapText="1"/>
    </xf>
    <xf numFmtId="0" fontId="19" fillId="7" borderId="3" xfId="0" applyFont="1" applyFill="1" applyBorder="1" applyAlignment="1">
      <alignment horizontal="justify" vertical="center" wrapText="1"/>
    </xf>
    <xf numFmtId="0" fontId="18" fillId="7" borderId="3" xfId="0" applyFont="1" applyFill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8" fillId="0" borderId="22" xfId="0" applyFont="1" applyBorder="1" applyAlignment="1">
      <alignment horizontal="justify" vertical="center" wrapText="1"/>
    </xf>
    <xf numFmtId="0" fontId="18" fillId="7" borderId="22" xfId="0" applyFont="1" applyFill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8" fillId="0" borderId="21" xfId="0" applyFont="1" applyBorder="1" applyAlignment="1">
      <alignment horizontal="justify" vertical="center" wrapText="1"/>
    </xf>
    <xf numFmtId="0" fontId="18" fillId="7" borderId="21" xfId="0" applyFont="1" applyFill="1" applyBorder="1" applyAlignment="1">
      <alignment horizontal="justify" vertical="center" wrapText="1"/>
    </xf>
    <xf numFmtId="0" fontId="21" fillId="0" borderId="0" xfId="0" applyFont="1"/>
    <xf numFmtId="0" fontId="17" fillId="0" borderId="18" xfId="0" applyFont="1" applyBorder="1"/>
    <xf numFmtId="0" fontId="17" fillId="0" borderId="19" xfId="0" applyFont="1" applyBorder="1"/>
    <xf numFmtId="0" fontId="11" fillId="0" borderId="3" xfId="0" applyFont="1" applyBorder="1" applyAlignment="1">
      <alignment horizontal="justify" vertical="center" wrapText="1"/>
    </xf>
    <xf numFmtId="0" fontId="18" fillId="0" borderId="0" xfId="0" applyFont="1"/>
    <xf numFmtId="0" fontId="27" fillId="0" borderId="0" xfId="0" applyFont="1"/>
    <xf numFmtId="0" fontId="27" fillId="0" borderId="0" xfId="0" applyFont="1" applyAlignment="1">
      <alignment horizontal="right"/>
    </xf>
    <xf numFmtId="2" fontId="27" fillId="0" borderId="0" xfId="0" applyNumberFormat="1" applyFont="1"/>
    <xf numFmtId="166" fontId="27" fillId="0" borderId="0" xfId="0" applyNumberFormat="1" applyFont="1"/>
    <xf numFmtId="0" fontId="28" fillId="0" borderId="0" xfId="0" applyFont="1"/>
    <xf numFmtId="0" fontId="27" fillId="0" borderId="2" xfId="0" applyFont="1" applyBorder="1"/>
    <xf numFmtId="0" fontId="27" fillId="0" borderId="1" xfId="0" applyFont="1" applyBorder="1"/>
    <xf numFmtId="0" fontId="20" fillId="0" borderId="3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21" fillId="0" borderId="3" xfId="0" applyFont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wrapText="1"/>
    </xf>
    <xf numFmtId="0" fontId="25" fillId="0" borderId="3" xfId="0" applyFont="1" applyBorder="1" applyAlignment="1">
      <alignment horizontal="left"/>
    </xf>
    <xf numFmtId="0" fontId="21" fillId="2" borderId="3" xfId="0" applyFont="1" applyFill="1" applyBorder="1" applyAlignment="1">
      <alignment horizontal="left" vertical="center" wrapText="1"/>
    </xf>
    <xf numFmtId="164" fontId="21" fillId="0" borderId="3" xfId="0" applyNumberFormat="1" applyFont="1" applyBorder="1" applyAlignment="1">
      <alignment horizontal="left" wrapText="1"/>
    </xf>
    <xf numFmtId="165" fontId="21" fillId="0" borderId="3" xfId="0" applyNumberFormat="1" applyFont="1" applyBorder="1" applyAlignment="1">
      <alignment horizontal="left" wrapText="1"/>
    </xf>
    <xf numFmtId="0" fontId="25" fillId="0" borderId="3" xfId="0" applyFont="1" applyBorder="1"/>
    <xf numFmtId="0" fontId="18" fillId="0" borderId="0" xfId="0" applyFont="1" applyAlignment="1">
      <alignment wrapText="1"/>
    </xf>
    <xf numFmtId="0" fontId="27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49" fontId="18" fillId="0" borderId="0" xfId="0" applyNumberFormat="1" applyFont="1"/>
    <xf numFmtId="0" fontId="19" fillId="0" borderId="0" xfId="0" applyFont="1" applyAlignment="1">
      <alignment vertical="center" wrapText="1"/>
    </xf>
    <xf numFmtId="0" fontId="11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166" fontId="30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center"/>
    </xf>
    <xf numFmtId="0" fontId="21" fillId="0" borderId="3" xfId="0" applyFont="1" applyBorder="1"/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wrapText="1"/>
    </xf>
    <xf numFmtId="0" fontId="21" fillId="2" borderId="3" xfId="0" applyFont="1" applyFill="1" applyBorder="1" applyAlignment="1">
      <alignment horizontal="left" wrapText="1"/>
    </xf>
    <xf numFmtId="0" fontId="18" fillId="0" borderId="0" xfId="0" applyFont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4" xfId="0" applyFont="1" applyBorder="1" applyAlignment="1">
      <alignment horizontal="left" wrapText="1"/>
    </xf>
    <xf numFmtId="0" fontId="32" fillId="0" borderId="26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32" fillId="0" borderId="2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bioproject/PRJNA181323" TargetMode="External"/><Relationship Id="rId21" Type="http://schemas.openxmlformats.org/officeDocument/2006/relationships/hyperlink" Target="https://www.ncbi.nlm.nih.gov/biosample/SAMN02436911" TargetMode="External"/><Relationship Id="rId42" Type="http://schemas.openxmlformats.org/officeDocument/2006/relationships/hyperlink" Target="https://www.ncbi.nlm.nih.gov/bioproject/PRJNA31473" TargetMode="External"/><Relationship Id="rId47" Type="http://schemas.openxmlformats.org/officeDocument/2006/relationships/hyperlink" Target="https://www.ncbi.nlm.nih.gov/bioproject/PRJNA51067" TargetMode="External"/><Relationship Id="rId63" Type="http://schemas.openxmlformats.org/officeDocument/2006/relationships/hyperlink" Target="https://www.ncbi.nlm.nih.gov/biosample/SAMN08193668/" TargetMode="External"/><Relationship Id="rId68" Type="http://schemas.openxmlformats.org/officeDocument/2006/relationships/hyperlink" Target="https://www.ncbi.nlm.nih.gov/bioproject/PRJNA338971/" TargetMode="External"/><Relationship Id="rId16" Type="http://schemas.openxmlformats.org/officeDocument/2006/relationships/hyperlink" Target="https://www.ncbi.nlm.nih.gov/bioproject/PRJNA181318" TargetMode="External"/><Relationship Id="rId11" Type="http://schemas.openxmlformats.org/officeDocument/2006/relationships/hyperlink" Target="https://www.ncbi.nlm.nih.gov/bioproject/PRJNA181315/" TargetMode="External"/><Relationship Id="rId32" Type="http://schemas.openxmlformats.org/officeDocument/2006/relationships/hyperlink" Target="https://www.ncbi.nlm.nih.gov/bioproject/PRJNA181326" TargetMode="External"/><Relationship Id="rId37" Type="http://schemas.openxmlformats.org/officeDocument/2006/relationships/hyperlink" Target="https://www.ncbi.nlm.nih.gov/biosample/?term=SAMN03851016" TargetMode="External"/><Relationship Id="rId53" Type="http://schemas.openxmlformats.org/officeDocument/2006/relationships/hyperlink" Target="https://www.ncbi.nlm.nih.gov/biosample/SAMN07511411/" TargetMode="External"/><Relationship Id="rId58" Type="http://schemas.openxmlformats.org/officeDocument/2006/relationships/hyperlink" Target="https://www.ncbi.nlm.nih.gov/biosample/SAMN08193675/" TargetMode="External"/><Relationship Id="rId74" Type="http://schemas.openxmlformats.org/officeDocument/2006/relationships/hyperlink" Target="https://www.ncbi.nlm.nih.gov/biosample/SAMN09373171/" TargetMode="External"/><Relationship Id="rId79" Type="http://schemas.openxmlformats.org/officeDocument/2006/relationships/hyperlink" Target="https://www.ncbi.nlm.nih.gov/biosample/SAMN09373178/" TargetMode="External"/><Relationship Id="rId5" Type="http://schemas.openxmlformats.org/officeDocument/2006/relationships/hyperlink" Target="https://www.ncbi.nlm.nih.gov/bioproject/PRJNA181312/" TargetMode="External"/><Relationship Id="rId61" Type="http://schemas.openxmlformats.org/officeDocument/2006/relationships/hyperlink" Target="https://www.ncbi.nlm.nih.gov/biosample/SAMN08193679/" TargetMode="External"/><Relationship Id="rId82" Type="http://schemas.openxmlformats.org/officeDocument/2006/relationships/hyperlink" Target="https://www.ncbi.nlm.nih.gov/biosample/SAMN09373173/" TargetMode="External"/><Relationship Id="rId19" Type="http://schemas.openxmlformats.org/officeDocument/2006/relationships/hyperlink" Target="https://www.ncbi.nlm.nih.gov/biosample/SAMN02436710" TargetMode="External"/><Relationship Id="rId14" Type="http://schemas.openxmlformats.org/officeDocument/2006/relationships/hyperlink" Target="https://www.ncbi.nlm.nih.gov/bioproject/181317" TargetMode="External"/><Relationship Id="rId22" Type="http://schemas.openxmlformats.org/officeDocument/2006/relationships/hyperlink" Target="https://www.ncbi.nlm.nih.gov/bioproject/PRJNA181321" TargetMode="External"/><Relationship Id="rId27" Type="http://schemas.openxmlformats.org/officeDocument/2006/relationships/hyperlink" Target="https://www.ncbi.nlm.nih.gov/biosample/SAMN02436771" TargetMode="External"/><Relationship Id="rId30" Type="http://schemas.openxmlformats.org/officeDocument/2006/relationships/hyperlink" Target="https://www.ncbi.nlm.nih.gov/bioproject/PRJNA181325" TargetMode="External"/><Relationship Id="rId35" Type="http://schemas.openxmlformats.org/officeDocument/2006/relationships/hyperlink" Target="https://www.ncbi.nlm.nih.gov/biosample/?term=SAMN03851014" TargetMode="External"/><Relationship Id="rId43" Type="http://schemas.openxmlformats.org/officeDocument/2006/relationships/hyperlink" Target="https://www.ncbi.nlm.nih.gov/biosample/SAMN00001462" TargetMode="External"/><Relationship Id="rId48" Type="http://schemas.openxmlformats.org/officeDocument/2006/relationships/hyperlink" Target="https://www.ncbi.nlm.nih.gov/biosample/SAMN00100736" TargetMode="External"/><Relationship Id="rId56" Type="http://schemas.openxmlformats.org/officeDocument/2006/relationships/hyperlink" Target="https://www.ncbi.nlm.nih.gov/biosample/SAMN08193672/" TargetMode="External"/><Relationship Id="rId64" Type="http://schemas.openxmlformats.org/officeDocument/2006/relationships/hyperlink" Target="https://www.ncbi.nlm.nih.gov/biosample/SAMN08193670/" TargetMode="External"/><Relationship Id="rId69" Type="http://schemas.openxmlformats.org/officeDocument/2006/relationships/hyperlink" Target="https://www.ncbi.nlm.nih.gov/biosample/SAMN05578253/" TargetMode="External"/><Relationship Id="rId77" Type="http://schemas.openxmlformats.org/officeDocument/2006/relationships/hyperlink" Target="https://www.ncbi.nlm.nih.gov/biosample/SAMN09373175/" TargetMode="External"/><Relationship Id="rId8" Type="http://schemas.openxmlformats.org/officeDocument/2006/relationships/hyperlink" Target="https://www.ncbi.nlm.nih.gov/biosample/SAMN02436904/" TargetMode="External"/><Relationship Id="rId51" Type="http://schemas.openxmlformats.org/officeDocument/2006/relationships/hyperlink" Target="https://www.ncbi.nlm.nih.gov/biosample/SAMN07511406/" TargetMode="External"/><Relationship Id="rId72" Type="http://schemas.openxmlformats.org/officeDocument/2006/relationships/hyperlink" Target="https://doi.org/10.3390/pathogens10030277" TargetMode="External"/><Relationship Id="rId80" Type="http://schemas.openxmlformats.org/officeDocument/2006/relationships/hyperlink" Target="https://www.ncbi.nlm.nih.gov/biosample/SAMN09373179/" TargetMode="External"/><Relationship Id="rId3" Type="http://schemas.openxmlformats.org/officeDocument/2006/relationships/hyperlink" Target="https://www.ncbi.nlm.nih.gov/bioproject/PRJEB16365" TargetMode="External"/><Relationship Id="rId12" Type="http://schemas.openxmlformats.org/officeDocument/2006/relationships/hyperlink" Target="https://www.ncbi.nlm.nih.gov/bioproject/?term=PRJNA181316" TargetMode="External"/><Relationship Id="rId17" Type="http://schemas.openxmlformats.org/officeDocument/2006/relationships/hyperlink" Target="https://www.ncbi.nlm.nih.gov/biosample/SAMN02436773" TargetMode="External"/><Relationship Id="rId25" Type="http://schemas.openxmlformats.org/officeDocument/2006/relationships/hyperlink" Target="https://www.ncbi.nlm.nih.gov/biosample/SAMN02436772" TargetMode="External"/><Relationship Id="rId33" Type="http://schemas.openxmlformats.org/officeDocument/2006/relationships/hyperlink" Target="https://www.ncbi.nlm.nih.gov/biosample/SAMN02436909" TargetMode="External"/><Relationship Id="rId38" Type="http://schemas.openxmlformats.org/officeDocument/2006/relationships/hyperlink" Target="https://www.ncbi.nlm.nih.gov/bioproject/272108" TargetMode="External"/><Relationship Id="rId46" Type="http://schemas.openxmlformats.org/officeDocument/2006/relationships/hyperlink" Target="https://www.ncbi.nlm.nih.gov/biosample/SAMN02299422/" TargetMode="External"/><Relationship Id="rId59" Type="http://schemas.openxmlformats.org/officeDocument/2006/relationships/hyperlink" Target="https://www.ncbi.nlm.nih.gov/biosample/SAMN08193676/" TargetMode="External"/><Relationship Id="rId67" Type="http://schemas.openxmlformats.org/officeDocument/2006/relationships/hyperlink" Target="https://www.ncbi.nlm.nih.gov/biosample/SAMN05578087/" TargetMode="External"/><Relationship Id="rId20" Type="http://schemas.openxmlformats.org/officeDocument/2006/relationships/hyperlink" Target="https://www.ncbi.nlm.nih.gov/bioproject/PRJNA181320" TargetMode="External"/><Relationship Id="rId41" Type="http://schemas.openxmlformats.org/officeDocument/2006/relationships/hyperlink" Target="https://www.ncbi.nlm.nih.gov/biosample/?term=SAMN06173309" TargetMode="External"/><Relationship Id="rId54" Type="http://schemas.openxmlformats.org/officeDocument/2006/relationships/hyperlink" Target="https://www.ncbi.nlm.nih.gov/biosample/SAMN07511412/" TargetMode="External"/><Relationship Id="rId62" Type="http://schemas.openxmlformats.org/officeDocument/2006/relationships/hyperlink" Target="https://www.ncbi.nlm.nih.gov/biosample/SAMN08193680/" TargetMode="External"/><Relationship Id="rId70" Type="http://schemas.openxmlformats.org/officeDocument/2006/relationships/hyperlink" Target="https://www.ncbi.nlm.nih.gov/bioproject/PRJNA360037" TargetMode="External"/><Relationship Id="rId75" Type="http://schemas.openxmlformats.org/officeDocument/2006/relationships/hyperlink" Target="http://dx.doi.org/10.1099/ijsem.0.003200" TargetMode="External"/><Relationship Id="rId1" Type="http://schemas.openxmlformats.org/officeDocument/2006/relationships/hyperlink" Target="https://www.ncbi.nlm.nih.gov/bioproject/PRJDB63" TargetMode="External"/><Relationship Id="rId6" Type="http://schemas.openxmlformats.org/officeDocument/2006/relationships/hyperlink" Target="https://www.ncbi.nlm.nih.gov/biosample/SAMN02436832/" TargetMode="External"/><Relationship Id="rId15" Type="http://schemas.openxmlformats.org/officeDocument/2006/relationships/hyperlink" Target="https://www.ncbi.nlm.nih.gov/biosample/?term=SAMN02436912" TargetMode="External"/><Relationship Id="rId23" Type="http://schemas.openxmlformats.org/officeDocument/2006/relationships/hyperlink" Target="https://www.ncbi.nlm.nih.gov/biosample/SAMN02436830" TargetMode="External"/><Relationship Id="rId28" Type="http://schemas.openxmlformats.org/officeDocument/2006/relationships/hyperlink" Target="https://www.ncbi.nlm.nih.gov/bioproject/PRJNA181324/" TargetMode="External"/><Relationship Id="rId36" Type="http://schemas.openxmlformats.org/officeDocument/2006/relationships/hyperlink" Target="https://www.ncbi.nlm.nih.gov/bioproject/?term=PRJNA272100" TargetMode="External"/><Relationship Id="rId49" Type="http://schemas.openxmlformats.org/officeDocument/2006/relationships/hyperlink" Target="https://www.ncbi.nlm.nih.gov/bioproject/PRJNA316969/" TargetMode="External"/><Relationship Id="rId57" Type="http://schemas.openxmlformats.org/officeDocument/2006/relationships/hyperlink" Target="https://www.ncbi.nlm.nih.gov/biosample/SAMN08193673/" TargetMode="External"/><Relationship Id="rId10" Type="http://schemas.openxmlformats.org/officeDocument/2006/relationships/hyperlink" Target="https://www.ncbi.nlm.nih.gov/biosample/SAMN02436712/" TargetMode="External"/><Relationship Id="rId31" Type="http://schemas.openxmlformats.org/officeDocument/2006/relationships/hyperlink" Target="https://www.ncbi.nlm.nih.gov/biosample/SAMN02436829" TargetMode="External"/><Relationship Id="rId44" Type="http://schemas.openxmlformats.org/officeDocument/2006/relationships/hyperlink" Target="https://doi.org/10.1371/journal.pone.0012411" TargetMode="External"/><Relationship Id="rId52" Type="http://schemas.openxmlformats.org/officeDocument/2006/relationships/hyperlink" Target="https://www.ncbi.nlm.nih.gov/biosample/SAMN07511408/" TargetMode="External"/><Relationship Id="rId60" Type="http://schemas.openxmlformats.org/officeDocument/2006/relationships/hyperlink" Target="https://www.ncbi.nlm.nih.gov/biosample/SAMN08193674/" TargetMode="External"/><Relationship Id="rId65" Type="http://schemas.openxmlformats.org/officeDocument/2006/relationships/hyperlink" Target="https://www.ncbi.nlm.nih.gov/biosample/SAMN08193669/" TargetMode="External"/><Relationship Id="rId73" Type="http://schemas.openxmlformats.org/officeDocument/2006/relationships/hyperlink" Target="https://www.ncbi.nlm.nih.gov/bioproject/PRJNA474758/" TargetMode="External"/><Relationship Id="rId78" Type="http://schemas.openxmlformats.org/officeDocument/2006/relationships/hyperlink" Target="https://www.ncbi.nlm.nih.gov/biosample/SAMN09373176/" TargetMode="External"/><Relationship Id="rId81" Type="http://schemas.openxmlformats.org/officeDocument/2006/relationships/hyperlink" Target="https://www.ncbi.nlm.nih.gov/biosample/SAMN09373177/" TargetMode="External"/><Relationship Id="rId4" Type="http://schemas.openxmlformats.org/officeDocument/2006/relationships/hyperlink" Target="https://www.ncbi.nlm.nih.gov/biosample/SAMN04488545" TargetMode="External"/><Relationship Id="rId9" Type="http://schemas.openxmlformats.org/officeDocument/2006/relationships/hyperlink" Target="https://www.ncbi.nlm.nih.gov/bioproject/PRJNA181314/" TargetMode="External"/><Relationship Id="rId13" Type="http://schemas.openxmlformats.org/officeDocument/2006/relationships/hyperlink" Target="https://www.ncbi.nlm.nih.gov/biosample/SAMN02436711/" TargetMode="External"/><Relationship Id="rId18" Type="http://schemas.openxmlformats.org/officeDocument/2006/relationships/hyperlink" Target="https://www.ncbi.nlm.nih.gov/bioproject/PRJNA181319" TargetMode="External"/><Relationship Id="rId39" Type="http://schemas.openxmlformats.org/officeDocument/2006/relationships/hyperlink" Target="https://www.ncbi.nlm.nih.gov/biosample/?term=SAMN03851015" TargetMode="External"/><Relationship Id="rId34" Type="http://schemas.openxmlformats.org/officeDocument/2006/relationships/hyperlink" Target="https://www.ncbi.nlm.nih.gov/bioproject/272096" TargetMode="External"/><Relationship Id="rId50" Type="http://schemas.openxmlformats.org/officeDocument/2006/relationships/hyperlink" Target="https://www.ncbi.nlm.nih.gov/biosample/SAMN07511407/" TargetMode="External"/><Relationship Id="rId55" Type="http://schemas.openxmlformats.org/officeDocument/2006/relationships/hyperlink" Target="https://www.ncbi.nlm.nih.gov/biosample/SAMN08193671/" TargetMode="External"/><Relationship Id="rId76" Type="http://schemas.openxmlformats.org/officeDocument/2006/relationships/hyperlink" Target="https://www.ncbi.nlm.nih.gov/biosample/SAMN09373170/" TargetMode="External"/><Relationship Id="rId7" Type="http://schemas.openxmlformats.org/officeDocument/2006/relationships/hyperlink" Target="https://www.ncbi.nlm.nih.gov/bioproject/PRJNA181313/" TargetMode="External"/><Relationship Id="rId71" Type="http://schemas.openxmlformats.org/officeDocument/2006/relationships/hyperlink" Target="https://www.ncbi.nlm.nih.gov/biosample/SAMN06199463" TargetMode="External"/><Relationship Id="rId2" Type="http://schemas.openxmlformats.org/officeDocument/2006/relationships/hyperlink" Target="https://www.ncbi.nlm.nih.gov/biosample/SAMD00061047" TargetMode="External"/><Relationship Id="rId29" Type="http://schemas.openxmlformats.org/officeDocument/2006/relationships/hyperlink" Target="https://www.ncbi.nlm.nih.gov/biosample/SAMN02436910/" TargetMode="External"/><Relationship Id="rId24" Type="http://schemas.openxmlformats.org/officeDocument/2006/relationships/hyperlink" Target="https://www.ncbi.nlm.nih.gov/bioproject/PRJNA181322" TargetMode="External"/><Relationship Id="rId40" Type="http://schemas.openxmlformats.org/officeDocument/2006/relationships/hyperlink" Target="https://www.ncbi.nlm.nih.gov/bioproject/231221" TargetMode="External"/><Relationship Id="rId45" Type="http://schemas.openxmlformats.org/officeDocument/2006/relationships/hyperlink" Target="https://www.ncbi.nlm.nih.gov/bioproject/PRJNA31001/" TargetMode="External"/><Relationship Id="rId66" Type="http://schemas.openxmlformats.org/officeDocument/2006/relationships/hyperlink" Target="https://www.ncbi.nlm.nih.gov/bioproject/PRJNA338962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aview.ncbi.nlm.nih.gov/object/SAMN41693458" TargetMode="External"/><Relationship Id="rId18" Type="http://schemas.openxmlformats.org/officeDocument/2006/relationships/hyperlink" Target="https://dataview.ncbi.nlm.nih.gov/object/SAMN41693466" TargetMode="External"/><Relationship Id="rId26" Type="http://schemas.openxmlformats.org/officeDocument/2006/relationships/hyperlink" Target="https://dataview.ncbi.nlm.nih.gov/object/SAMN41693431" TargetMode="External"/><Relationship Id="rId39" Type="http://schemas.openxmlformats.org/officeDocument/2006/relationships/hyperlink" Target="https://dataview.ncbi.nlm.nih.gov/object/SAMN41693448" TargetMode="External"/><Relationship Id="rId21" Type="http://schemas.openxmlformats.org/officeDocument/2006/relationships/hyperlink" Target="https://dataview.ncbi.nlm.nih.gov/object/SAMN41693474" TargetMode="External"/><Relationship Id="rId34" Type="http://schemas.openxmlformats.org/officeDocument/2006/relationships/hyperlink" Target="https://dataview.ncbi.nlm.nih.gov/object/SAMN41693443" TargetMode="External"/><Relationship Id="rId42" Type="http://schemas.openxmlformats.org/officeDocument/2006/relationships/hyperlink" Target="https://dataview.ncbi.nlm.nih.gov/object/SAMN41693456" TargetMode="External"/><Relationship Id="rId47" Type="http://schemas.openxmlformats.org/officeDocument/2006/relationships/hyperlink" Target="https://dataview.ncbi.nlm.nih.gov/object/SAMN41693464" TargetMode="External"/><Relationship Id="rId50" Type="http://schemas.openxmlformats.org/officeDocument/2006/relationships/hyperlink" Target="https://dataview.ncbi.nlm.nih.gov/object/SAMN41693468" TargetMode="External"/><Relationship Id="rId55" Type="http://schemas.openxmlformats.org/officeDocument/2006/relationships/hyperlink" Target="https://dataview.ncbi.nlm.nih.gov/object/SAMN41693476" TargetMode="External"/><Relationship Id="rId7" Type="http://schemas.openxmlformats.org/officeDocument/2006/relationships/hyperlink" Target="https://dataview.ncbi.nlm.nih.gov/object/SAMN41693439" TargetMode="External"/><Relationship Id="rId2" Type="http://schemas.openxmlformats.org/officeDocument/2006/relationships/hyperlink" Target="https://dataview.ncbi.nlm.nih.gov/object/SAMN41693429" TargetMode="External"/><Relationship Id="rId16" Type="http://schemas.openxmlformats.org/officeDocument/2006/relationships/hyperlink" Target="https://dataview.ncbi.nlm.nih.gov/object/SAMN41693461" TargetMode="External"/><Relationship Id="rId29" Type="http://schemas.openxmlformats.org/officeDocument/2006/relationships/hyperlink" Target="https://dataview.ncbi.nlm.nih.gov/object/SAMN41693437" TargetMode="External"/><Relationship Id="rId11" Type="http://schemas.openxmlformats.org/officeDocument/2006/relationships/hyperlink" Target="https://dataview.ncbi.nlm.nih.gov/object/SAMN41693453" TargetMode="External"/><Relationship Id="rId24" Type="http://schemas.openxmlformats.org/officeDocument/2006/relationships/hyperlink" Target="https://dataview.ncbi.nlm.nih.gov/object/SAMN41693427" TargetMode="External"/><Relationship Id="rId32" Type="http://schemas.openxmlformats.org/officeDocument/2006/relationships/hyperlink" Target="https://dataview.ncbi.nlm.nih.gov/object/SAMN41693441" TargetMode="External"/><Relationship Id="rId37" Type="http://schemas.openxmlformats.org/officeDocument/2006/relationships/hyperlink" Target="https://dataview.ncbi.nlm.nih.gov/object/SAMN41693446" TargetMode="External"/><Relationship Id="rId40" Type="http://schemas.openxmlformats.org/officeDocument/2006/relationships/hyperlink" Target="https://dataview.ncbi.nlm.nih.gov/object/SAMN41693452" TargetMode="External"/><Relationship Id="rId45" Type="http://schemas.openxmlformats.org/officeDocument/2006/relationships/hyperlink" Target="https://dataview.ncbi.nlm.nih.gov/object/SAMN41693460" TargetMode="External"/><Relationship Id="rId53" Type="http://schemas.openxmlformats.org/officeDocument/2006/relationships/hyperlink" Target="https://dataview.ncbi.nlm.nih.gov/object/SAMN41693471" TargetMode="External"/><Relationship Id="rId5" Type="http://schemas.openxmlformats.org/officeDocument/2006/relationships/hyperlink" Target="https://dataview.ncbi.nlm.nih.gov/object/SAMN41693434" TargetMode="External"/><Relationship Id="rId19" Type="http://schemas.openxmlformats.org/officeDocument/2006/relationships/hyperlink" Target="https://dataview.ncbi.nlm.nih.gov/object/SAMN41693472" TargetMode="External"/><Relationship Id="rId4" Type="http://schemas.openxmlformats.org/officeDocument/2006/relationships/hyperlink" Target="https://dataview.ncbi.nlm.nih.gov/object/SAMN41693432" TargetMode="External"/><Relationship Id="rId9" Type="http://schemas.openxmlformats.org/officeDocument/2006/relationships/hyperlink" Target="https://dataview.ncbi.nlm.nih.gov/object/SAMN41693450" TargetMode="External"/><Relationship Id="rId14" Type="http://schemas.openxmlformats.org/officeDocument/2006/relationships/hyperlink" Target="https://dataview.ncbi.nlm.nih.gov/object/SAMN41693478" TargetMode="External"/><Relationship Id="rId22" Type="http://schemas.openxmlformats.org/officeDocument/2006/relationships/hyperlink" Target="https://dataview.ncbi.nlm.nih.gov/object/SAMN41693425" TargetMode="External"/><Relationship Id="rId27" Type="http://schemas.openxmlformats.org/officeDocument/2006/relationships/hyperlink" Target="https://dataview.ncbi.nlm.nih.gov/object/SAMN41693433" TargetMode="External"/><Relationship Id="rId30" Type="http://schemas.openxmlformats.org/officeDocument/2006/relationships/hyperlink" Target="https://dataview.ncbi.nlm.nih.gov/object/SAMN41693439" TargetMode="External"/><Relationship Id="rId35" Type="http://schemas.openxmlformats.org/officeDocument/2006/relationships/hyperlink" Target="https://dataview.ncbi.nlm.nih.gov/object/SAMN41693444" TargetMode="External"/><Relationship Id="rId43" Type="http://schemas.openxmlformats.org/officeDocument/2006/relationships/hyperlink" Target="https://dataview.ncbi.nlm.nih.gov/object/SAMN41693457" TargetMode="External"/><Relationship Id="rId48" Type="http://schemas.openxmlformats.org/officeDocument/2006/relationships/hyperlink" Target="https://dataview.ncbi.nlm.nih.gov/object/SAMN41693465" TargetMode="External"/><Relationship Id="rId56" Type="http://schemas.openxmlformats.org/officeDocument/2006/relationships/hyperlink" Target="https://dataview.ncbi.nlm.nih.gov/object/SAMN41693477" TargetMode="External"/><Relationship Id="rId8" Type="http://schemas.openxmlformats.org/officeDocument/2006/relationships/hyperlink" Target="https://dataview.ncbi.nlm.nih.gov/object/SAMN41693449" TargetMode="External"/><Relationship Id="rId51" Type="http://schemas.openxmlformats.org/officeDocument/2006/relationships/hyperlink" Target="https://dataview.ncbi.nlm.nih.gov/object/SAMN41693469" TargetMode="External"/><Relationship Id="rId3" Type="http://schemas.openxmlformats.org/officeDocument/2006/relationships/hyperlink" Target="https://dataview.ncbi.nlm.nih.gov/object/SAMN41693430" TargetMode="External"/><Relationship Id="rId12" Type="http://schemas.openxmlformats.org/officeDocument/2006/relationships/hyperlink" Target="https://dataview.ncbi.nlm.nih.gov/object/SAMN41693454" TargetMode="External"/><Relationship Id="rId17" Type="http://schemas.openxmlformats.org/officeDocument/2006/relationships/hyperlink" Target="https://dataview.ncbi.nlm.nih.gov/object/SAMN41693462" TargetMode="External"/><Relationship Id="rId25" Type="http://schemas.openxmlformats.org/officeDocument/2006/relationships/hyperlink" Target="https://dataview.ncbi.nlm.nih.gov/object/SAMN41693428" TargetMode="External"/><Relationship Id="rId33" Type="http://schemas.openxmlformats.org/officeDocument/2006/relationships/hyperlink" Target="https://dataview.ncbi.nlm.nih.gov/object/SAMN41693442" TargetMode="External"/><Relationship Id="rId38" Type="http://schemas.openxmlformats.org/officeDocument/2006/relationships/hyperlink" Target="https://dataview.ncbi.nlm.nih.gov/object/SAMN41693447" TargetMode="External"/><Relationship Id="rId46" Type="http://schemas.openxmlformats.org/officeDocument/2006/relationships/hyperlink" Target="https://dataview.ncbi.nlm.nih.gov/object/SAMN41693463" TargetMode="External"/><Relationship Id="rId20" Type="http://schemas.openxmlformats.org/officeDocument/2006/relationships/hyperlink" Target="https://dataview.ncbi.nlm.nih.gov/object/SAMN41693473" TargetMode="External"/><Relationship Id="rId41" Type="http://schemas.openxmlformats.org/officeDocument/2006/relationships/hyperlink" Target="https://dataview.ncbi.nlm.nih.gov/object/SAMN41693455" TargetMode="External"/><Relationship Id="rId54" Type="http://schemas.openxmlformats.org/officeDocument/2006/relationships/hyperlink" Target="https://dataview.ncbi.nlm.nih.gov/object/SAMN41693475" TargetMode="External"/><Relationship Id="rId1" Type="http://schemas.openxmlformats.org/officeDocument/2006/relationships/hyperlink" Target="https://dataview.ncbi.nlm.nih.gov/object/SAMN41693424" TargetMode="External"/><Relationship Id="rId6" Type="http://schemas.openxmlformats.org/officeDocument/2006/relationships/hyperlink" Target="https://dataview.ncbi.nlm.nih.gov/object/SAMN41693435" TargetMode="External"/><Relationship Id="rId15" Type="http://schemas.openxmlformats.org/officeDocument/2006/relationships/hyperlink" Target="https://dataview.ncbi.nlm.nih.gov/object/SAMN41693480" TargetMode="External"/><Relationship Id="rId23" Type="http://schemas.openxmlformats.org/officeDocument/2006/relationships/hyperlink" Target="https://dataview.ncbi.nlm.nih.gov/object/SAMN41693426" TargetMode="External"/><Relationship Id="rId28" Type="http://schemas.openxmlformats.org/officeDocument/2006/relationships/hyperlink" Target="https://dataview.ncbi.nlm.nih.gov/object/SAMN41693436" TargetMode="External"/><Relationship Id="rId36" Type="http://schemas.openxmlformats.org/officeDocument/2006/relationships/hyperlink" Target="https://dataview.ncbi.nlm.nih.gov/object/SAMN41693445" TargetMode="External"/><Relationship Id="rId49" Type="http://schemas.openxmlformats.org/officeDocument/2006/relationships/hyperlink" Target="https://dataview.ncbi.nlm.nih.gov/object/SAMN41693467" TargetMode="External"/><Relationship Id="rId57" Type="http://schemas.openxmlformats.org/officeDocument/2006/relationships/hyperlink" Target="https://dataview.ncbi.nlm.nih.gov/object/SAMN41693479" TargetMode="External"/><Relationship Id="rId10" Type="http://schemas.openxmlformats.org/officeDocument/2006/relationships/hyperlink" Target="https://dataview.ncbi.nlm.nih.gov/object/SAMN41693451" TargetMode="External"/><Relationship Id="rId31" Type="http://schemas.openxmlformats.org/officeDocument/2006/relationships/hyperlink" Target="https://dataview.ncbi.nlm.nih.gov/object/SAMN41693440" TargetMode="External"/><Relationship Id="rId44" Type="http://schemas.openxmlformats.org/officeDocument/2006/relationships/hyperlink" Target="https://dataview.ncbi.nlm.nih.gov/object/SAMN41693459" TargetMode="External"/><Relationship Id="rId52" Type="http://schemas.openxmlformats.org/officeDocument/2006/relationships/hyperlink" Target="https://dataview.ncbi.nlm.nih.gov/object/SAMN41693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01"/>
  <sheetViews>
    <sheetView workbookViewId="0">
      <selection activeCell="F82" sqref="F82"/>
    </sheetView>
  </sheetViews>
  <sheetFormatPr defaultColWidth="12.5703125" defaultRowHeight="15.75" customHeight="1" x14ac:dyDescent="0.2"/>
  <cols>
    <col min="1" max="2" width="20.140625" customWidth="1"/>
    <col min="3" max="3" width="11.85546875" customWidth="1"/>
    <col min="4" max="4" width="15" customWidth="1"/>
    <col min="5" max="5" width="11.85546875" customWidth="1"/>
    <col min="6" max="6" width="15" customWidth="1"/>
    <col min="7" max="7" width="26.42578125" customWidth="1"/>
    <col min="8" max="8" width="28.5703125" customWidth="1"/>
    <col min="9" max="9" width="24.5703125" customWidth="1"/>
    <col min="10" max="10" width="11.85546875" customWidth="1"/>
    <col min="11" max="11" width="13" customWidth="1"/>
    <col min="12" max="12" width="19.42578125" customWidth="1"/>
    <col min="13" max="13" width="20" customWidth="1"/>
    <col min="14" max="14" width="32.85546875" customWidth="1"/>
    <col min="15" max="15" width="29.5703125" customWidth="1"/>
    <col min="16" max="16" width="11.85546875" customWidth="1"/>
  </cols>
  <sheetData>
    <row r="1" spans="1:16" ht="15.75" customHeight="1" x14ac:dyDescent="0.2">
      <c r="A1" s="92" t="s">
        <v>841</v>
      </c>
      <c r="B1" s="92"/>
      <c r="C1" s="92"/>
      <c r="D1" s="92"/>
      <c r="E1" s="92"/>
      <c r="F1" s="92"/>
      <c r="G1" s="92"/>
      <c r="H1" s="47"/>
      <c r="I1" s="47"/>
      <c r="J1" s="47"/>
      <c r="K1" s="47"/>
      <c r="L1" s="47"/>
      <c r="M1" s="47"/>
      <c r="N1" s="47"/>
      <c r="O1" s="47"/>
    </row>
    <row r="2" spans="1:16" ht="15.75" customHeight="1" x14ac:dyDescent="0.2">
      <c r="A2" s="93"/>
      <c r="B2" s="93"/>
      <c r="C2" s="93"/>
      <c r="D2" s="93"/>
      <c r="E2" s="93"/>
      <c r="F2" s="93"/>
      <c r="G2" s="93"/>
      <c r="H2" s="47"/>
      <c r="I2" s="47"/>
      <c r="J2" s="47"/>
      <c r="K2" s="47"/>
      <c r="L2" s="47"/>
      <c r="M2" s="47"/>
      <c r="N2" s="47"/>
      <c r="O2" s="47"/>
    </row>
    <row r="3" spans="1:16" ht="25.5" x14ac:dyDescent="0.2">
      <c r="A3" s="59" t="s">
        <v>0</v>
      </c>
      <c r="B3" s="59" t="s">
        <v>1</v>
      </c>
      <c r="C3" s="59" t="s">
        <v>2</v>
      </c>
      <c r="D3" s="59" t="s">
        <v>3</v>
      </c>
      <c r="E3" s="59" t="s">
        <v>4</v>
      </c>
      <c r="F3" s="59" t="s">
        <v>5</v>
      </c>
      <c r="G3" s="59" t="s">
        <v>6</v>
      </c>
      <c r="H3" s="59" t="s">
        <v>7</v>
      </c>
      <c r="I3" s="59" t="s">
        <v>8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100" t="s">
        <v>851</v>
      </c>
    </row>
    <row r="4" spans="1:16" ht="25.5" x14ac:dyDescent="0.2">
      <c r="A4" s="60" t="s">
        <v>15</v>
      </c>
      <c r="B4" s="60"/>
      <c r="C4" s="60" t="s">
        <v>16</v>
      </c>
      <c r="D4" s="60" t="s">
        <v>16</v>
      </c>
      <c r="E4" s="60" t="s">
        <v>17</v>
      </c>
      <c r="F4" s="60" t="s">
        <v>18</v>
      </c>
      <c r="G4" s="60" t="s">
        <v>19</v>
      </c>
      <c r="H4" s="61" t="s">
        <v>16</v>
      </c>
      <c r="I4" s="60" t="s">
        <v>20</v>
      </c>
      <c r="J4" s="60" t="s">
        <v>21</v>
      </c>
      <c r="K4" s="60" t="s">
        <v>22</v>
      </c>
      <c r="L4" s="60" t="s">
        <v>23</v>
      </c>
      <c r="M4" s="60" t="s">
        <v>24</v>
      </c>
      <c r="N4" s="61" t="s">
        <v>842</v>
      </c>
      <c r="O4" s="61" t="s">
        <v>25</v>
      </c>
      <c r="P4" s="101">
        <v>62</v>
      </c>
    </row>
    <row r="5" spans="1:16" ht="25.5" x14ac:dyDescent="0.2">
      <c r="A5" s="60" t="s">
        <v>26</v>
      </c>
      <c r="B5" s="60"/>
      <c r="C5" s="60" t="s">
        <v>16</v>
      </c>
      <c r="D5" s="60" t="s">
        <v>16</v>
      </c>
      <c r="E5" s="60" t="s">
        <v>17</v>
      </c>
      <c r="F5" s="60" t="s">
        <v>27</v>
      </c>
      <c r="G5" s="60" t="s">
        <v>28</v>
      </c>
      <c r="H5" s="61" t="s">
        <v>16</v>
      </c>
      <c r="I5" s="60" t="s">
        <v>29</v>
      </c>
      <c r="J5" s="60" t="s">
        <v>21</v>
      </c>
      <c r="K5" s="60" t="s">
        <v>30</v>
      </c>
      <c r="L5" s="60" t="s">
        <v>31</v>
      </c>
      <c r="M5" s="60" t="s">
        <v>32</v>
      </c>
      <c r="N5" s="61" t="s">
        <v>467</v>
      </c>
      <c r="O5" s="61" t="s">
        <v>16</v>
      </c>
      <c r="P5" s="101" t="s">
        <v>16</v>
      </c>
    </row>
    <row r="6" spans="1:16" ht="12.75" x14ac:dyDescent="0.2">
      <c r="A6" s="60" t="s">
        <v>33</v>
      </c>
      <c r="B6" s="60"/>
      <c r="C6" s="60">
        <v>10</v>
      </c>
      <c r="D6" s="60" t="s">
        <v>34</v>
      </c>
      <c r="E6" s="60" t="s">
        <v>17</v>
      </c>
      <c r="F6" s="60" t="s">
        <v>35</v>
      </c>
      <c r="G6" s="83" t="s">
        <v>36</v>
      </c>
      <c r="H6" s="83" t="s">
        <v>37</v>
      </c>
      <c r="I6" s="83" t="s">
        <v>38</v>
      </c>
      <c r="J6" s="83" t="s">
        <v>21</v>
      </c>
      <c r="K6" s="60" t="s">
        <v>39</v>
      </c>
      <c r="L6" s="60" t="s">
        <v>40</v>
      </c>
      <c r="M6" s="60" t="s">
        <v>41</v>
      </c>
      <c r="N6" s="86" t="s">
        <v>467</v>
      </c>
      <c r="O6" s="80" t="s">
        <v>16</v>
      </c>
      <c r="P6" s="102" t="s">
        <v>16</v>
      </c>
    </row>
    <row r="7" spans="1:16" ht="12.75" x14ac:dyDescent="0.2">
      <c r="A7" s="60" t="s">
        <v>42</v>
      </c>
      <c r="B7" s="60"/>
      <c r="C7" s="60">
        <v>5</v>
      </c>
      <c r="D7" s="60" t="s">
        <v>43</v>
      </c>
      <c r="E7" s="60" t="s">
        <v>17</v>
      </c>
      <c r="F7" s="60" t="s">
        <v>35</v>
      </c>
      <c r="G7" s="85"/>
      <c r="H7" s="85"/>
      <c r="I7" s="85"/>
      <c r="J7" s="85"/>
      <c r="K7" s="60" t="s">
        <v>44</v>
      </c>
      <c r="L7" s="60" t="s">
        <v>45</v>
      </c>
      <c r="M7" s="60" t="s">
        <v>46</v>
      </c>
      <c r="N7" s="87"/>
      <c r="O7" s="81"/>
      <c r="P7" s="103"/>
    </row>
    <row r="8" spans="1:16" ht="12.75" x14ac:dyDescent="0.2">
      <c r="A8" s="60" t="s">
        <v>47</v>
      </c>
      <c r="B8" s="60"/>
      <c r="C8" s="60">
        <v>8</v>
      </c>
      <c r="D8" s="60" t="s">
        <v>34</v>
      </c>
      <c r="E8" s="60" t="s">
        <v>17</v>
      </c>
      <c r="F8" s="60" t="s">
        <v>35</v>
      </c>
      <c r="G8" s="85"/>
      <c r="H8" s="85"/>
      <c r="I8" s="85"/>
      <c r="J8" s="85"/>
      <c r="K8" s="60" t="s">
        <v>48</v>
      </c>
      <c r="L8" s="60" t="s">
        <v>49</v>
      </c>
      <c r="M8" s="60" t="s">
        <v>50</v>
      </c>
      <c r="N8" s="87"/>
      <c r="O8" s="81"/>
      <c r="P8" s="103"/>
    </row>
    <row r="9" spans="1:16" ht="12.75" x14ac:dyDescent="0.2">
      <c r="A9" s="60" t="s">
        <v>51</v>
      </c>
      <c r="B9" s="60"/>
      <c r="C9" s="60">
        <v>3</v>
      </c>
      <c r="D9" s="60" t="s">
        <v>52</v>
      </c>
      <c r="E9" s="60" t="s">
        <v>17</v>
      </c>
      <c r="F9" s="60" t="s">
        <v>35</v>
      </c>
      <c r="G9" s="85"/>
      <c r="H9" s="85"/>
      <c r="I9" s="85"/>
      <c r="J9" s="85"/>
      <c r="K9" s="60" t="s">
        <v>53</v>
      </c>
      <c r="L9" s="60" t="s">
        <v>54</v>
      </c>
      <c r="M9" s="60" t="s">
        <v>55</v>
      </c>
      <c r="N9" s="87"/>
      <c r="O9" s="81"/>
      <c r="P9" s="103"/>
    </row>
    <row r="10" spans="1:16" ht="12.75" x14ac:dyDescent="0.2">
      <c r="A10" s="60" t="s">
        <v>56</v>
      </c>
      <c r="B10" s="60"/>
      <c r="C10" s="60">
        <v>8</v>
      </c>
      <c r="D10" s="60" t="s">
        <v>34</v>
      </c>
      <c r="E10" s="60" t="s">
        <v>17</v>
      </c>
      <c r="F10" s="60" t="s">
        <v>35</v>
      </c>
      <c r="G10" s="85"/>
      <c r="H10" s="85"/>
      <c r="I10" s="85"/>
      <c r="J10" s="85"/>
      <c r="K10" s="60" t="s">
        <v>57</v>
      </c>
      <c r="L10" s="60" t="s">
        <v>58</v>
      </c>
      <c r="M10" s="60" t="s">
        <v>59</v>
      </c>
      <c r="N10" s="87"/>
      <c r="O10" s="81"/>
      <c r="P10" s="103"/>
    </row>
    <row r="11" spans="1:16" ht="12.75" x14ac:dyDescent="0.2">
      <c r="A11" s="60" t="s">
        <v>60</v>
      </c>
      <c r="B11" s="60"/>
      <c r="C11" s="60">
        <v>8</v>
      </c>
      <c r="D11" s="60" t="s">
        <v>34</v>
      </c>
      <c r="E11" s="60" t="s">
        <v>17</v>
      </c>
      <c r="F11" s="60" t="s">
        <v>35</v>
      </c>
      <c r="G11" s="85"/>
      <c r="H11" s="85"/>
      <c r="I11" s="85"/>
      <c r="J11" s="85"/>
      <c r="K11" s="60" t="s">
        <v>61</v>
      </c>
      <c r="L11" s="60" t="s">
        <v>62</v>
      </c>
      <c r="M11" s="60" t="s">
        <v>63</v>
      </c>
      <c r="N11" s="87"/>
      <c r="O11" s="81"/>
      <c r="P11" s="103"/>
    </row>
    <row r="12" spans="1:16" ht="12.75" x14ac:dyDescent="0.2">
      <c r="A12" s="60" t="s">
        <v>64</v>
      </c>
      <c r="B12" s="60"/>
      <c r="C12" s="60">
        <v>8</v>
      </c>
      <c r="D12" s="60" t="s">
        <v>34</v>
      </c>
      <c r="E12" s="60" t="s">
        <v>17</v>
      </c>
      <c r="F12" s="60" t="s">
        <v>35</v>
      </c>
      <c r="G12" s="85"/>
      <c r="H12" s="85"/>
      <c r="I12" s="85"/>
      <c r="J12" s="85"/>
      <c r="K12" s="60" t="s">
        <v>65</v>
      </c>
      <c r="L12" s="60" t="s">
        <v>66</v>
      </c>
      <c r="M12" s="60" t="s">
        <v>67</v>
      </c>
      <c r="N12" s="87"/>
      <c r="O12" s="81"/>
      <c r="P12" s="103"/>
    </row>
    <row r="13" spans="1:16" ht="12.75" x14ac:dyDescent="0.2">
      <c r="A13" s="60" t="s">
        <v>68</v>
      </c>
      <c r="B13" s="60"/>
      <c r="C13" s="60">
        <v>0</v>
      </c>
      <c r="D13" s="60" t="s">
        <v>52</v>
      </c>
      <c r="E13" s="60" t="s">
        <v>17</v>
      </c>
      <c r="F13" s="60" t="s">
        <v>35</v>
      </c>
      <c r="G13" s="85"/>
      <c r="H13" s="85"/>
      <c r="I13" s="85"/>
      <c r="J13" s="85"/>
      <c r="K13" s="60" t="s">
        <v>69</v>
      </c>
      <c r="L13" s="60" t="s">
        <v>70</v>
      </c>
      <c r="M13" s="60" t="s">
        <v>71</v>
      </c>
      <c r="N13" s="87"/>
      <c r="O13" s="81"/>
      <c r="P13" s="103"/>
    </row>
    <row r="14" spans="1:16" ht="12.75" x14ac:dyDescent="0.2">
      <c r="A14" s="60" t="s">
        <v>72</v>
      </c>
      <c r="B14" s="60"/>
      <c r="C14" s="60">
        <v>8</v>
      </c>
      <c r="D14" s="60" t="s">
        <v>34</v>
      </c>
      <c r="E14" s="60" t="s">
        <v>17</v>
      </c>
      <c r="F14" s="60" t="s">
        <v>35</v>
      </c>
      <c r="G14" s="85"/>
      <c r="H14" s="85"/>
      <c r="I14" s="85"/>
      <c r="J14" s="85"/>
      <c r="K14" s="60" t="s">
        <v>73</v>
      </c>
      <c r="L14" s="60" t="s">
        <v>74</v>
      </c>
      <c r="M14" s="60" t="s">
        <v>75</v>
      </c>
      <c r="N14" s="87"/>
      <c r="O14" s="81"/>
      <c r="P14" s="103"/>
    </row>
    <row r="15" spans="1:16" ht="12.75" x14ac:dyDescent="0.2">
      <c r="A15" s="60" t="s">
        <v>76</v>
      </c>
      <c r="B15" s="60"/>
      <c r="C15" s="60">
        <v>8</v>
      </c>
      <c r="D15" s="60" t="s">
        <v>34</v>
      </c>
      <c r="E15" s="60" t="s">
        <v>17</v>
      </c>
      <c r="F15" s="60" t="s">
        <v>35</v>
      </c>
      <c r="G15" s="85"/>
      <c r="H15" s="85"/>
      <c r="I15" s="85"/>
      <c r="J15" s="85"/>
      <c r="K15" s="60" t="s">
        <v>77</v>
      </c>
      <c r="L15" s="60" t="s">
        <v>78</v>
      </c>
      <c r="M15" s="60" t="s">
        <v>79</v>
      </c>
      <c r="N15" s="87"/>
      <c r="O15" s="81"/>
      <c r="P15" s="103"/>
    </row>
    <row r="16" spans="1:16" ht="12.75" x14ac:dyDescent="0.2">
      <c r="A16" s="60" t="s">
        <v>80</v>
      </c>
      <c r="B16" s="60"/>
      <c r="C16" s="60">
        <v>10</v>
      </c>
      <c r="D16" s="60" t="s">
        <v>34</v>
      </c>
      <c r="E16" s="60" t="s">
        <v>17</v>
      </c>
      <c r="F16" s="60" t="s">
        <v>35</v>
      </c>
      <c r="G16" s="85"/>
      <c r="H16" s="85"/>
      <c r="I16" s="85"/>
      <c r="J16" s="85"/>
      <c r="K16" s="60" t="s">
        <v>462</v>
      </c>
      <c r="L16" s="60" t="s">
        <v>463</v>
      </c>
      <c r="M16" s="60" t="s">
        <v>81</v>
      </c>
      <c r="N16" s="87"/>
      <c r="O16" s="81"/>
      <c r="P16" s="103"/>
    </row>
    <row r="17" spans="1:16" ht="12.75" x14ac:dyDescent="0.2">
      <c r="A17" s="60" t="s">
        <v>82</v>
      </c>
      <c r="B17" s="60"/>
      <c r="C17" s="60">
        <v>10</v>
      </c>
      <c r="D17" s="60" t="s">
        <v>34</v>
      </c>
      <c r="E17" s="60" t="s">
        <v>17</v>
      </c>
      <c r="F17" s="60" t="s">
        <v>35</v>
      </c>
      <c r="G17" s="85"/>
      <c r="H17" s="85"/>
      <c r="I17" s="85"/>
      <c r="J17" s="85"/>
      <c r="K17" s="60" t="s">
        <v>83</v>
      </c>
      <c r="L17" s="60" t="s">
        <v>84</v>
      </c>
      <c r="M17" s="60" t="s">
        <v>85</v>
      </c>
      <c r="N17" s="87"/>
      <c r="O17" s="81"/>
      <c r="P17" s="103"/>
    </row>
    <row r="18" spans="1:16" ht="12.75" x14ac:dyDescent="0.2">
      <c r="A18" s="60" t="s">
        <v>86</v>
      </c>
      <c r="B18" s="60"/>
      <c r="C18" s="60">
        <v>10</v>
      </c>
      <c r="D18" s="60" t="s">
        <v>34</v>
      </c>
      <c r="E18" s="60" t="s">
        <v>17</v>
      </c>
      <c r="F18" s="60" t="s">
        <v>35</v>
      </c>
      <c r="G18" s="85"/>
      <c r="H18" s="85"/>
      <c r="I18" s="85"/>
      <c r="J18" s="85"/>
      <c r="K18" s="60" t="s">
        <v>87</v>
      </c>
      <c r="L18" s="60" t="s">
        <v>88</v>
      </c>
      <c r="M18" s="62" t="s">
        <v>89</v>
      </c>
      <c r="N18" s="87"/>
      <c r="O18" s="81"/>
      <c r="P18" s="103"/>
    </row>
    <row r="19" spans="1:16" ht="12.75" x14ac:dyDescent="0.2">
      <c r="A19" s="60" t="s">
        <v>90</v>
      </c>
      <c r="B19" s="60"/>
      <c r="C19" s="60">
        <v>10</v>
      </c>
      <c r="D19" s="60" t="s">
        <v>34</v>
      </c>
      <c r="E19" s="60" t="s">
        <v>17</v>
      </c>
      <c r="F19" s="60" t="s">
        <v>35</v>
      </c>
      <c r="G19" s="85"/>
      <c r="H19" s="85"/>
      <c r="I19" s="85"/>
      <c r="J19" s="85"/>
      <c r="K19" s="60" t="s">
        <v>91</v>
      </c>
      <c r="L19" s="60" t="s">
        <v>92</v>
      </c>
      <c r="M19" s="62" t="s">
        <v>93</v>
      </c>
      <c r="N19" s="87"/>
      <c r="O19" s="81"/>
      <c r="P19" s="103"/>
    </row>
    <row r="20" spans="1:16" ht="12.75" x14ac:dyDescent="0.2">
      <c r="A20" s="60" t="s">
        <v>94</v>
      </c>
      <c r="B20" s="60"/>
      <c r="C20" s="60">
        <v>8</v>
      </c>
      <c r="D20" s="60" t="s">
        <v>34</v>
      </c>
      <c r="E20" s="60" t="s">
        <v>17</v>
      </c>
      <c r="F20" s="60" t="s">
        <v>35</v>
      </c>
      <c r="G20" s="85"/>
      <c r="H20" s="85"/>
      <c r="I20" s="85"/>
      <c r="J20" s="85"/>
      <c r="K20" s="60" t="s">
        <v>95</v>
      </c>
      <c r="L20" s="60" t="s">
        <v>96</v>
      </c>
      <c r="M20" s="60" t="s">
        <v>97</v>
      </c>
      <c r="N20" s="88"/>
      <c r="O20" s="82"/>
      <c r="P20" s="104"/>
    </row>
    <row r="21" spans="1:16" ht="12.75" x14ac:dyDescent="0.2">
      <c r="A21" s="60" t="s">
        <v>98</v>
      </c>
      <c r="B21" s="60"/>
      <c r="C21" s="60" t="s">
        <v>16</v>
      </c>
      <c r="D21" s="60" t="s">
        <v>16</v>
      </c>
      <c r="E21" s="60" t="s">
        <v>17</v>
      </c>
      <c r="F21" s="60" t="s">
        <v>35</v>
      </c>
      <c r="G21" s="83" t="s">
        <v>99</v>
      </c>
      <c r="H21" s="85"/>
      <c r="I21" s="83" t="s">
        <v>100</v>
      </c>
      <c r="J21" s="83" t="s">
        <v>21</v>
      </c>
      <c r="K21" s="60" t="s">
        <v>101</v>
      </c>
      <c r="L21" s="60" t="s">
        <v>102</v>
      </c>
      <c r="M21" s="62" t="s">
        <v>103</v>
      </c>
      <c r="N21" s="86" t="s">
        <v>467</v>
      </c>
      <c r="O21" s="80" t="s">
        <v>16</v>
      </c>
      <c r="P21" s="102" t="s">
        <v>16</v>
      </c>
    </row>
    <row r="22" spans="1:16" ht="12.75" x14ac:dyDescent="0.2">
      <c r="A22" s="60" t="s">
        <v>104</v>
      </c>
      <c r="B22" s="60"/>
      <c r="C22" s="60" t="s">
        <v>16</v>
      </c>
      <c r="D22" s="60" t="s">
        <v>16</v>
      </c>
      <c r="E22" s="60" t="s">
        <v>17</v>
      </c>
      <c r="F22" s="60" t="s">
        <v>105</v>
      </c>
      <c r="G22" s="85"/>
      <c r="H22" s="85"/>
      <c r="I22" s="85"/>
      <c r="J22" s="85"/>
      <c r="K22" s="60" t="s">
        <v>106</v>
      </c>
      <c r="L22" s="60" t="s">
        <v>107</v>
      </c>
      <c r="M22" s="62" t="s">
        <v>108</v>
      </c>
      <c r="N22" s="87"/>
      <c r="O22" s="81"/>
      <c r="P22" s="103"/>
    </row>
    <row r="23" spans="1:16" ht="12.75" x14ac:dyDescent="0.2">
      <c r="A23" s="60" t="s">
        <v>109</v>
      </c>
      <c r="B23" s="60"/>
      <c r="C23" s="60" t="s">
        <v>16</v>
      </c>
      <c r="D23" s="60" t="s">
        <v>16</v>
      </c>
      <c r="E23" s="60" t="s">
        <v>17</v>
      </c>
      <c r="F23" s="60" t="s">
        <v>35</v>
      </c>
      <c r="G23" s="85"/>
      <c r="H23" s="85"/>
      <c r="I23" s="85"/>
      <c r="J23" s="85"/>
      <c r="K23" s="60" t="s">
        <v>110</v>
      </c>
      <c r="L23" s="60" t="s">
        <v>111</v>
      </c>
      <c r="M23" s="62" t="s">
        <v>112</v>
      </c>
      <c r="N23" s="88"/>
      <c r="O23" s="82"/>
      <c r="P23" s="104"/>
    </row>
    <row r="24" spans="1:16" ht="43.5" customHeight="1" x14ac:dyDescent="0.2">
      <c r="A24" s="60" t="s">
        <v>113</v>
      </c>
      <c r="B24" s="60"/>
      <c r="C24" s="60" t="s">
        <v>16</v>
      </c>
      <c r="D24" s="60" t="s">
        <v>34</v>
      </c>
      <c r="E24" s="60" t="s">
        <v>114</v>
      </c>
      <c r="F24" s="60" t="s">
        <v>16</v>
      </c>
      <c r="G24" s="60" t="s">
        <v>115</v>
      </c>
      <c r="H24" s="61" t="s">
        <v>16</v>
      </c>
      <c r="I24" s="60" t="s">
        <v>116</v>
      </c>
      <c r="J24" s="60" t="s">
        <v>21</v>
      </c>
      <c r="K24" s="60" t="s">
        <v>117</v>
      </c>
      <c r="L24" s="60" t="s">
        <v>118</v>
      </c>
      <c r="M24" s="62" t="s">
        <v>119</v>
      </c>
      <c r="N24" s="61" t="s">
        <v>467</v>
      </c>
      <c r="O24" s="61" t="s">
        <v>16</v>
      </c>
      <c r="P24" s="101" t="s">
        <v>16</v>
      </c>
    </row>
    <row r="25" spans="1:16" ht="25.5" x14ac:dyDescent="0.2">
      <c r="A25" s="60">
        <v>3549624</v>
      </c>
      <c r="B25" s="63" t="s">
        <v>120</v>
      </c>
      <c r="C25" s="60" t="s">
        <v>16</v>
      </c>
      <c r="D25" s="60" t="s">
        <v>16</v>
      </c>
      <c r="E25" s="60" t="s">
        <v>17</v>
      </c>
      <c r="F25" s="60" t="s">
        <v>121</v>
      </c>
      <c r="G25" s="60" t="s">
        <v>122</v>
      </c>
      <c r="H25" s="60" t="s">
        <v>123</v>
      </c>
      <c r="I25" s="62" t="s">
        <v>124</v>
      </c>
      <c r="J25" s="60" t="s">
        <v>21</v>
      </c>
      <c r="K25" s="60" t="str">
        <f>HYPERLINK("https://www.ncbi.nlm.nih.gov/bioproject/PRJNA288563","PRJNA288563")</f>
        <v>PRJNA288563</v>
      </c>
      <c r="L25" s="60" t="str">
        <f>HYPERLINK("https://www.ncbi.nlm.nih.gov/biosample/SAMN03801593","SAMN03801593")</f>
        <v>SAMN03801593</v>
      </c>
      <c r="M25" s="62" t="s">
        <v>125</v>
      </c>
      <c r="N25" s="61" t="s">
        <v>843</v>
      </c>
      <c r="O25" s="61" t="s">
        <v>126</v>
      </c>
      <c r="P25" s="101">
        <v>64</v>
      </c>
    </row>
    <row r="26" spans="1:16" ht="12.75" x14ac:dyDescent="0.2">
      <c r="A26" s="60">
        <v>14019</v>
      </c>
      <c r="B26" s="63" t="s">
        <v>127</v>
      </c>
      <c r="C26" s="60" t="s">
        <v>16</v>
      </c>
      <c r="D26" s="60" t="s">
        <v>34</v>
      </c>
      <c r="E26" s="60" t="s">
        <v>17</v>
      </c>
      <c r="F26" s="60" t="s">
        <v>27</v>
      </c>
      <c r="G26" s="60" t="s">
        <v>128</v>
      </c>
      <c r="H26" s="60"/>
      <c r="I26" s="62" t="s">
        <v>129</v>
      </c>
      <c r="J26" s="60" t="s">
        <v>21</v>
      </c>
      <c r="K26" s="60" t="s">
        <v>130</v>
      </c>
      <c r="L26" s="60" t="s">
        <v>131</v>
      </c>
      <c r="M26" s="62" t="s">
        <v>132</v>
      </c>
      <c r="N26" s="83" t="s">
        <v>844</v>
      </c>
      <c r="O26" s="83" t="s">
        <v>464</v>
      </c>
      <c r="P26" s="102">
        <v>66</v>
      </c>
    </row>
    <row r="27" spans="1:16" ht="51" x14ac:dyDescent="0.2">
      <c r="A27" s="60">
        <v>40905</v>
      </c>
      <c r="B27" s="63" t="s">
        <v>133</v>
      </c>
      <c r="C27" s="60">
        <v>9</v>
      </c>
      <c r="D27" s="60" t="s">
        <v>134</v>
      </c>
      <c r="E27" s="60" t="s">
        <v>17</v>
      </c>
      <c r="F27" s="60" t="s">
        <v>35</v>
      </c>
      <c r="G27" s="83" t="s">
        <v>135</v>
      </c>
      <c r="H27" s="83" t="s">
        <v>16</v>
      </c>
      <c r="I27" s="62" t="s">
        <v>136</v>
      </c>
      <c r="J27" s="60" t="s">
        <v>21</v>
      </c>
      <c r="K27" s="60" t="s">
        <v>137</v>
      </c>
      <c r="L27" s="60" t="s">
        <v>138</v>
      </c>
      <c r="M27" s="62" t="s">
        <v>139</v>
      </c>
      <c r="N27" s="84"/>
      <c r="O27" s="84"/>
      <c r="P27" s="104"/>
    </row>
    <row r="28" spans="1:16" ht="26.25" customHeight="1" x14ac:dyDescent="0.2">
      <c r="A28" s="60" t="s">
        <v>140</v>
      </c>
      <c r="B28" s="60"/>
      <c r="C28" s="60" t="s">
        <v>16</v>
      </c>
      <c r="D28" s="60" t="s">
        <v>16</v>
      </c>
      <c r="E28" s="60" t="s">
        <v>17</v>
      </c>
      <c r="F28" s="60" t="s">
        <v>141</v>
      </c>
      <c r="G28" s="85"/>
      <c r="H28" s="84"/>
      <c r="I28" s="90" t="s">
        <v>142</v>
      </c>
      <c r="J28" s="83" t="s">
        <v>21</v>
      </c>
      <c r="K28" s="60" t="s">
        <v>143</v>
      </c>
      <c r="L28" s="60" t="s">
        <v>144</v>
      </c>
      <c r="M28" s="62" t="s">
        <v>145</v>
      </c>
      <c r="N28" s="61" t="s">
        <v>467</v>
      </c>
      <c r="O28" s="61" t="s">
        <v>16</v>
      </c>
      <c r="P28" s="101" t="s">
        <v>16</v>
      </c>
    </row>
    <row r="29" spans="1:16" ht="29.25" customHeight="1" x14ac:dyDescent="0.2">
      <c r="A29" s="60" t="s">
        <v>146</v>
      </c>
      <c r="B29" s="63" t="s">
        <v>147</v>
      </c>
      <c r="C29" s="60" t="s">
        <v>16</v>
      </c>
      <c r="D29" s="60" t="s">
        <v>16</v>
      </c>
      <c r="E29" s="60" t="s">
        <v>17</v>
      </c>
      <c r="F29" s="60" t="s">
        <v>35</v>
      </c>
      <c r="G29" s="85"/>
      <c r="H29" s="84"/>
      <c r="I29" s="85"/>
      <c r="J29" s="85"/>
      <c r="K29" s="60" t="str">
        <f>HYPERLINK("https://www.ncbi.nlm.nih.gov/bioproject/PRJNA52049","PRJNA52049")</f>
        <v>PRJNA52049</v>
      </c>
      <c r="L29" s="60" t="str">
        <f>HYPERLINK("https://www.ncbi.nlm.nih.gov/biosample/SAMN00138210","SAMN00138210")</f>
        <v>SAMN00138210</v>
      </c>
      <c r="M29" s="62" t="s">
        <v>148</v>
      </c>
      <c r="N29" s="61" t="s">
        <v>467</v>
      </c>
      <c r="O29" s="61" t="s">
        <v>16</v>
      </c>
      <c r="P29" s="101" t="s">
        <v>16</v>
      </c>
    </row>
    <row r="30" spans="1:16" ht="12.75" x14ac:dyDescent="0.2">
      <c r="A30" s="60" t="s">
        <v>149</v>
      </c>
      <c r="B30" s="60"/>
      <c r="C30" s="60" t="s">
        <v>16</v>
      </c>
      <c r="D30" s="60" t="s">
        <v>16</v>
      </c>
      <c r="E30" s="60" t="s">
        <v>16</v>
      </c>
      <c r="F30" s="60" t="s">
        <v>105</v>
      </c>
      <c r="G30" s="83" t="s">
        <v>150</v>
      </c>
      <c r="H30" s="83" t="s">
        <v>151</v>
      </c>
      <c r="I30" s="91" t="s">
        <v>152</v>
      </c>
      <c r="J30" s="83" t="s">
        <v>21</v>
      </c>
      <c r="K30" s="83" t="s">
        <v>153</v>
      </c>
      <c r="L30" s="60" t="s">
        <v>154</v>
      </c>
      <c r="M30" s="62" t="s">
        <v>155</v>
      </c>
      <c r="N30" s="83" t="s">
        <v>845</v>
      </c>
      <c r="O30" s="83" t="s">
        <v>156</v>
      </c>
      <c r="P30" s="102">
        <v>68</v>
      </c>
    </row>
    <row r="31" spans="1:16" ht="12.75" x14ac:dyDescent="0.2">
      <c r="A31" s="60" t="s">
        <v>157</v>
      </c>
      <c r="B31" s="60"/>
      <c r="C31" s="60" t="s">
        <v>16</v>
      </c>
      <c r="D31" s="60" t="s">
        <v>16</v>
      </c>
      <c r="E31" s="60" t="s">
        <v>16</v>
      </c>
      <c r="F31" s="60" t="s">
        <v>105</v>
      </c>
      <c r="G31" s="85"/>
      <c r="H31" s="85"/>
      <c r="I31" s="85"/>
      <c r="J31" s="85"/>
      <c r="K31" s="85"/>
      <c r="L31" s="60" t="s">
        <v>158</v>
      </c>
      <c r="M31" s="62" t="s">
        <v>159</v>
      </c>
      <c r="N31" s="84"/>
      <c r="O31" s="84"/>
      <c r="P31" s="103"/>
    </row>
    <row r="32" spans="1:16" ht="12.75" x14ac:dyDescent="0.2">
      <c r="A32" s="60" t="s">
        <v>160</v>
      </c>
      <c r="B32" s="60"/>
      <c r="C32" s="60" t="s">
        <v>16</v>
      </c>
      <c r="D32" s="60" t="s">
        <v>16</v>
      </c>
      <c r="E32" s="60" t="s">
        <v>16</v>
      </c>
      <c r="F32" s="60" t="s">
        <v>105</v>
      </c>
      <c r="G32" s="85"/>
      <c r="H32" s="85"/>
      <c r="I32" s="85"/>
      <c r="J32" s="85"/>
      <c r="K32" s="85"/>
      <c r="L32" s="60" t="s">
        <v>161</v>
      </c>
      <c r="M32" s="62" t="s">
        <v>162</v>
      </c>
      <c r="N32" s="84"/>
      <c r="O32" s="84"/>
      <c r="P32" s="103"/>
    </row>
    <row r="33" spans="1:16" ht="12.75" x14ac:dyDescent="0.2">
      <c r="A33" s="60" t="s">
        <v>163</v>
      </c>
      <c r="B33" s="60"/>
      <c r="C33" s="60" t="s">
        <v>16</v>
      </c>
      <c r="D33" s="60" t="s">
        <v>16</v>
      </c>
      <c r="E33" s="60" t="s">
        <v>16</v>
      </c>
      <c r="F33" s="60" t="s">
        <v>105</v>
      </c>
      <c r="G33" s="85"/>
      <c r="H33" s="85"/>
      <c r="I33" s="85"/>
      <c r="J33" s="85"/>
      <c r="K33" s="85"/>
      <c r="L33" s="60" t="s">
        <v>164</v>
      </c>
      <c r="M33" s="62" t="s">
        <v>165</v>
      </c>
      <c r="N33" s="84"/>
      <c r="O33" s="84"/>
      <c r="P33" s="103"/>
    </row>
    <row r="34" spans="1:16" ht="12.75" x14ac:dyDescent="0.2">
      <c r="A34" s="60" t="s">
        <v>166</v>
      </c>
      <c r="B34" s="60"/>
      <c r="C34" s="60" t="s">
        <v>16</v>
      </c>
      <c r="D34" s="60" t="s">
        <v>16</v>
      </c>
      <c r="E34" s="60" t="s">
        <v>16</v>
      </c>
      <c r="F34" s="60" t="s">
        <v>105</v>
      </c>
      <c r="G34" s="85"/>
      <c r="H34" s="85"/>
      <c r="I34" s="85"/>
      <c r="J34" s="85"/>
      <c r="K34" s="85"/>
      <c r="L34" s="60" t="s">
        <v>167</v>
      </c>
      <c r="M34" s="62" t="s">
        <v>168</v>
      </c>
      <c r="N34" s="84"/>
      <c r="O34" s="84"/>
      <c r="P34" s="103"/>
    </row>
    <row r="35" spans="1:16" ht="28.5" customHeight="1" x14ac:dyDescent="0.2">
      <c r="A35" s="60" t="s">
        <v>169</v>
      </c>
      <c r="B35" s="60"/>
      <c r="C35" s="60" t="s">
        <v>16</v>
      </c>
      <c r="D35" s="60" t="s">
        <v>16</v>
      </c>
      <c r="E35" s="60" t="s">
        <v>16</v>
      </c>
      <c r="F35" s="60" t="s">
        <v>105</v>
      </c>
      <c r="G35" s="85"/>
      <c r="H35" s="89" t="s">
        <v>170</v>
      </c>
      <c r="I35" s="89" t="s">
        <v>171</v>
      </c>
      <c r="J35" s="83" t="s">
        <v>21</v>
      </c>
      <c r="K35" s="85"/>
      <c r="L35" s="60" t="s">
        <v>172</v>
      </c>
      <c r="M35" s="62" t="s">
        <v>173</v>
      </c>
      <c r="N35" s="84"/>
      <c r="O35" s="84"/>
      <c r="P35" s="103"/>
    </row>
    <row r="36" spans="1:16" ht="12.75" x14ac:dyDescent="0.2">
      <c r="A36" s="60" t="s">
        <v>174</v>
      </c>
      <c r="B36" s="60"/>
      <c r="C36" s="60" t="s">
        <v>16</v>
      </c>
      <c r="D36" s="60" t="s">
        <v>16</v>
      </c>
      <c r="E36" s="60" t="s">
        <v>16</v>
      </c>
      <c r="F36" s="60" t="s">
        <v>105</v>
      </c>
      <c r="G36" s="85"/>
      <c r="H36" s="85"/>
      <c r="I36" s="85"/>
      <c r="J36" s="85"/>
      <c r="K36" s="85"/>
      <c r="L36" s="60" t="s">
        <v>175</v>
      </c>
      <c r="M36" s="62" t="s">
        <v>176</v>
      </c>
      <c r="N36" s="84"/>
      <c r="O36" s="84"/>
      <c r="P36" s="103"/>
    </row>
    <row r="37" spans="1:16" ht="12.75" x14ac:dyDescent="0.2">
      <c r="A37" s="60" t="s">
        <v>177</v>
      </c>
      <c r="B37" s="60"/>
      <c r="C37" s="60" t="s">
        <v>16</v>
      </c>
      <c r="D37" s="60" t="s">
        <v>16</v>
      </c>
      <c r="E37" s="60" t="s">
        <v>16</v>
      </c>
      <c r="F37" s="60" t="s">
        <v>105</v>
      </c>
      <c r="G37" s="85"/>
      <c r="H37" s="85"/>
      <c r="I37" s="85"/>
      <c r="J37" s="85"/>
      <c r="K37" s="85"/>
      <c r="L37" s="60" t="s">
        <v>178</v>
      </c>
      <c r="M37" s="60" t="s">
        <v>179</v>
      </c>
      <c r="N37" s="84"/>
      <c r="O37" s="84"/>
      <c r="P37" s="103"/>
    </row>
    <row r="38" spans="1:16" ht="12.75" x14ac:dyDescent="0.2">
      <c r="A38" s="60" t="s">
        <v>180</v>
      </c>
      <c r="B38" s="60"/>
      <c r="C38" s="60" t="s">
        <v>16</v>
      </c>
      <c r="D38" s="60" t="s">
        <v>16</v>
      </c>
      <c r="E38" s="60" t="s">
        <v>16</v>
      </c>
      <c r="F38" s="60" t="s">
        <v>105</v>
      </c>
      <c r="G38" s="85"/>
      <c r="H38" s="85"/>
      <c r="I38" s="85"/>
      <c r="J38" s="85"/>
      <c r="K38" s="85"/>
      <c r="L38" s="60" t="s">
        <v>181</v>
      </c>
      <c r="M38" s="62" t="s">
        <v>182</v>
      </c>
      <c r="N38" s="84"/>
      <c r="O38" s="84"/>
      <c r="P38" s="103"/>
    </row>
    <row r="39" spans="1:16" ht="12.75" x14ac:dyDescent="0.2">
      <c r="A39" s="60" t="s">
        <v>183</v>
      </c>
      <c r="B39" s="60"/>
      <c r="C39" s="60" t="s">
        <v>16</v>
      </c>
      <c r="D39" s="60" t="s">
        <v>16</v>
      </c>
      <c r="E39" s="60" t="s">
        <v>16</v>
      </c>
      <c r="F39" s="60" t="s">
        <v>105</v>
      </c>
      <c r="G39" s="85"/>
      <c r="H39" s="85"/>
      <c r="I39" s="85"/>
      <c r="J39" s="85"/>
      <c r="K39" s="85"/>
      <c r="L39" s="60" t="s">
        <v>184</v>
      </c>
      <c r="M39" s="62" t="s">
        <v>185</v>
      </c>
      <c r="N39" s="84"/>
      <c r="O39" s="84"/>
      <c r="P39" s="103"/>
    </row>
    <row r="40" spans="1:16" ht="12.75" x14ac:dyDescent="0.2">
      <c r="A40" s="60" t="s">
        <v>186</v>
      </c>
      <c r="B40" s="60"/>
      <c r="C40" s="60" t="s">
        <v>16</v>
      </c>
      <c r="D40" s="60" t="s">
        <v>16</v>
      </c>
      <c r="E40" s="60" t="s">
        <v>16</v>
      </c>
      <c r="F40" s="60" t="s">
        <v>105</v>
      </c>
      <c r="G40" s="85"/>
      <c r="H40" s="85"/>
      <c r="I40" s="85"/>
      <c r="J40" s="85"/>
      <c r="K40" s="85"/>
      <c r="L40" s="60" t="s">
        <v>187</v>
      </c>
      <c r="M40" s="62" t="s">
        <v>188</v>
      </c>
      <c r="N40" s="84"/>
      <c r="O40" s="84"/>
      <c r="P40" s="103"/>
    </row>
    <row r="41" spans="1:16" ht="12.75" x14ac:dyDescent="0.2">
      <c r="A41" s="60" t="s">
        <v>189</v>
      </c>
      <c r="B41" s="60"/>
      <c r="C41" s="60" t="s">
        <v>16</v>
      </c>
      <c r="D41" s="60" t="s">
        <v>16</v>
      </c>
      <c r="E41" s="60" t="s">
        <v>16</v>
      </c>
      <c r="F41" s="60" t="s">
        <v>105</v>
      </c>
      <c r="G41" s="85"/>
      <c r="H41" s="85"/>
      <c r="I41" s="85"/>
      <c r="J41" s="85"/>
      <c r="K41" s="85"/>
      <c r="L41" s="60" t="str">
        <f>HYPERLINK("https://www.ncbi.nlm.nih.gov/biosample/SAMN08193677/","SAMN08193677")</f>
        <v>SAMN08193677</v>
      </c>
      <c r="M41" s="62" t="s">
        <v>190</v>
      </c>
      <c r="N41" s="84"/>
      <c r="O41" s="84"/>
      <c r="P41" s="103"/>
    </row>
    <row r="42" spans="1:16" ht="12.75" x14ac:dyDescent="0.2">
      <c r="A42" s="60" t="s">
        <v>191</v>
      </c>
      <c r="B42" s="60"/>
      <c r="C42" s="60" t="s">
        <v>16</v>
      </c>
      <c r="D42" s="60" t="s">
        <v>16</v>
      </c>
      <c r="E42" s="60" t="s">
        <v>16</v>
      </c>
      <c r="F42" s="60" t="s">
        <v>105</v>
      </c>
      <c r="G42" s="85"/>
      <c r="H42" s="85"/>
      <c r="I42" s="85"/>
      <c r="J42" s="85"/>
      <c r="K42" s="85"/>
      <c r="L42" s="60" t="str">
        <f>HYPERLINK("https://www.ncbi.nlm.nih.gov/biosample/SAMN08193678/","SAMN08193678")</f>
        <v>SAMN08193678</v>
      </c>
      <c r="M42" s="62" t="s">
        <v>192</v>
      </c>
      <c r="N42" s="84"/>
      <c r="O42" s="84"/>
      <c r="P42" s="103"/>
    </row>
    <row r="43" spans="1:16" ht="12.75" x14ac:dyDescent="0.2">
      <c r="A43" s="60" t="s">
        <v>193</v>
      </c>
      <c r="B43" s="60"/>
      <c r="C43" s="60" t="s">
        <v>16</v>
      </c>
      <c r="D43" s="60" t="s">
        <v>16</v>
      </c>
      <c r="E43" s="60" t="s">
        <v>16</v>
      </c>
      <c r="F43" s="60" t="s">
        <v>105</v>
      </c>
      <c r="G43" s="85"/>
      <c r="H43" s="85"/>
      <c r="I43" s="85"/>
      <c r="J43" s="85"/>
      <c r="K43" s="85"/>
      <c r="L43" s="60" t="s">
        <v>194</v>
      </c>
      <c r="M43" s="62" t="s">
        <v>195</v>
      </c>
      <c r="N43" s="84"/>
      <c r="O43" s="84"/>
      <c r="P43" s="103"/>
    </row>
    <row r="44" spans="1:16" ht="12.75" x14ac:dyDescent="0.2">
      <c r="A44" s="60" t="s">
        <v>196</v>
      </c>
      <c r="B44" s="60"/>
      <c r="C44" s="60" t="s">
        <v>16</v>
      </c>
      <c r="D44" s="60" t="s">
        <v>16</v>
      </c>
      <c r="E44" s="60" t="s">
        <v>16</v>
      </c>
      <c r="F44" s="60" t="s">
        <v>105</v>
      </c>
      <c r="G44" s="85"/>
      <c r="H44" s="85"/>
      <c r="I44" s="85"/>
      <c r="J44" s="85"/>
      <c r="K44" s="85"/>
      <c r="L44" s="60" t="s">
        <v>197</v>
      </c>
      <c r="M44" s="62" t="s">
        <v>198</v>
      </c>
      <c r="N44" s="84"/>
      <c r="O44" s="84"/>
      <c r="P44" s="103"/>
    </row>
    <row r="45" spans="1:16" ht="12.75" x14ac:dyDescent="0.2">
      <c r="A45" s="60" t="s">
        <v>199</v>
      </c>
      <c r="B45" s="60"/>
      <c r="C45" s="60" t="s">
        <v>16</v>
      </c>
      <c r="D45" s="60" t="s">
        <v>16</v>
      </c>
      <c r="E45" s="60" t="s">
        <v>16</v>
      </c>
      <c r="F45" s="60" t="s">
        <v>105</v>
      </c>
      <c r="G45" s="85"/>
      <c r="H45" s="85"/>
      <c r="I45" s="85"/>
      <c r="J45" s="85"/>
      <c r="K45" s="85"/>
      <c r="L45" s="60" t="s">
        <v>200</v>
      </c>
      <c r="M45" s="62" t="s">
        <v>201</v>
      </c>
      <c r="N45" s="84"/>
      <c r="O45" s="84"/>
      <c r="P45" s="103"/>
    </row>
    <row r="46" spans="1:16" ht="12.75" x14ac:dyDescent="0.2">
      <c r="A46" s="60" t="s">
        <v>202</v>
      </c>
      <c r="B46" s="60"/>
      <c r="C46" s="60" t="s">
        <v>16</v>
      </c>
      <c r="D46" s="60" t="s">
        <v>16</v>
      </c>
      <c r="E46" s="60" t="s">
        <v>16</v>
      </c>
      <c r="F46" s="60" t="s">
        <v>105</v>
      </c>
      <c r="G46" s="85"/>
      <c r="H46" s="85"/>
      <c r="I46" s="85"/>
      <c r="J46" s="85"/>
      <c r="K46" s="85"/>
      <c r="L46" s="60" t="s">
        <v>203</v>
      </c>
      <c r="M46" s="62" t="s">
        <v>204</v>
      </c>
      <c r="N46" s="84"/>
      <c r="O46" s="84"/>
      <c r="P46" s="103"/>
    </row>
    <row r="47" spans="1:16" ht="12.75" x14ac:dyDescent="0.2">
      <c r="A47" s="60" t="s">
        <v>205</v>
      </c>
      <c r="B47" s="60"/>
      <c r="C47" s="60" t="s">
        <v>16</v>
      </c>
      <c r="D47" s="60" t="s">
        <v>16</v>
      </c>
      <c r="E47" s="60" t="s">
        <v>16</v>
      </c>
      <c r="F47" s="60" t="s">
        <v>105</v>
      </c>
      <c r="G47" s="85"/>
      <c r="H47" s="85"/>
      <c r="I47" s="85"/>
      <c r="J47" s="85"/>
      <c r="K47" s="85"/>
      <c r="L47" s="60" t="s">
        <v>206</v>
      </c>
      <c r="M47" s="62" t="s">
        <v>207</v>
      </c>
      <c r="N47" s="84"/>
      <c r="O47" s="84"/>
      <c r="P47" s="104"/>
    </row>
    <row r="48" spans="1:16" ht="16.5" customHeight="1" x14ac:dyDescent="0.2">
      <c r="A48" s="60" t="s">
        <v>208</v>
      </c>
      <c r="B48" s="60"/>
      <c r="C48" s="60" t="s">
        <v>16</v>
      </c>
      <c r="D48" s="60" t="s">
        <v>16</v>
      </c>
      <c r="E48" s="60" t="s">
        <v>17</v>
      </c>
      <c r="F48" s="60" t="s">
        <v>35</v>
      </c>
      <c r="G48" s="83" t="s">
        <v>209</v>
      </c>
      <c r="H48" s="89" t="s">
        <v>210</v>
      </c>
      <c r="I48" s="91" t="s">
        <v>211</v>
      </c>
      <c r="J48" s="83" t="s">
        <v>21</v>
      </c>
      <c r="K48" s="60" t="s">
        <v>212</v>
      </c>
      <c r="L48" s="60" t="s">
        <v>213</v>
      </c>
      <c r="M48" s="62" t="s">
        <v>214</v>
      </c>
      <c r="N48" s="86" t="s">
        <v>467</v>
      </c>
      <c r="O48" s="80" t="s">
        <v>16</v>
      </c>
      <c r="P48" s="102" t="s">
        <v>16</v>
      </c>
    </row>
    <row r="49" spans="1:16" ht="22.5" customHeight="1" x14ac:dyDescent="0.2">
      <c r="A49" s="60" t="s">
        <v>215</v>
      </c>
      <c r="B49" s="60"/>
      <c r="C49" s="60" t="s">
        <v>16</v>
      </c>
      <c r="D49" s="60" t="s">
        <v>16</v>
      </c>
      <c r="E49" s="60" t="s">
        <v>17</v>
      </c>
      <c r="F49" s="60" t="s">
        <v>35</v>
      </c>
      <c r="G49" s="85"/>
      <c r="H49" s="85"/>
      <c r="I49" s="85"/>
      <c r="J49" s="85"/>
      <c r="K49" s="60" t="s">
        <v>216</v>
      </c>
      <c r="L49" s="60" t="s">
        <v>217</v>
      </c>
      <c r="M49" s="62" t="s">
        <v>218</v>
      </c>
      <c r="N49" s="88"/>
      <c r="O49" s="82"/>
      <c r="P49" s="104"/>
    </row>
    <row r="50" spans="1:16" ht="38.25" x14ac:dyDescent="0.2">
      <c r="A50" s="60" t="s">
        <v>219</v>
      </c>
      <c r="B50" s="60"/>
      <c r="C50" s="60" t="s">
        <v>16</v>
      </c>
      <c r="D50" s="60" t="s">
        <v>16</v>
      </c>
      <c r="E50" s="60" t="s">
        <v>16</v>
      </c>
      <c r="F50" s="60" t="s">
        <v>16</v>
      </c>
      <c r="G50" s="60" t="s">
        <v>220</v>
      </c>
      <c r="H50" s="62" t="s">
        <v>221</v>
      </c>
      <c r="I50" s="62" t="s">
        <v>222</v>
      </c>
      <c r="J50" s="60" t="s">
        <v>21</v>
      </c>
      <c r="K50" s="60" t="str">
        <f>HYPERLINK("https://www.ncbi.nlm.nih.gov/bioproject/PRJNA342481","PRJNA342481")</f>
        <v>PRJNA342481</v>
      </c>
      <c r="L50" s="60" t="str">
        <f>HYPERLINK("https://www.ncbi.nlm.nih.gov/biosample/SAMN05757759","SAMN05757759")</f>
        <v>SAMN05757759</v>
      </c>
      <c r="M50" s="62" t="s">
        <v>223</v>
      </c>
      <c r="N50" s="61" t="s">
        <v>467</v>
      </c>
      <c r="O50" s="61" t="s">
        <v>16</v>
      </c>
      <c r="P50" s="101" t="s">
        <v>16</v>
      </c>
    </row>
    <row r="51" spans="1:16" ht="38.25" x14ac:dyDescent="0.2">
      <c r="A51" s="60" t="s">
        <v>224</v>
      </c>
      <c r="B51" s="60" t="s">
        <v>225</v>
      </c>
      <c r="C51" s="60" t="s">
        <v>16</v>
      </c>
      <c r="D51" s="60" t="s">
        <v>226</v>
      </c>
      <c r="E51" s="60" t="s">
        <v>17</v>
      </c>
      <c r="F51" s="60" t="s">
        <v>227</v>
      </c>
      <c r="G51" s="60" t="s">
        <v>228</v>
      </c>
      <c r="H51" s="62" t="s">
        <v>229</v>
      </c>
      <c r="I51" s="62" t="s">
        <v>230</v>
      </c>
      <c r="J51" s="60" t="s">
        <v>21</v>
      </c>
      <c r="K51" s="60" t="s">
        <v>231</v>
      </c>
      <c r="L51" s="60" t="s">
        <v>232</v>
      </c>
      <c r="M51" s="62" t="s">
        <v>233</v>
      </c>
      <c r="N51" s="64" t="s">
        <v>846</v>
      </c>
      <c r="O51" s="64" t="s">
        <v>465</v>
      </c>
      <c r="P51" s="101">
        <v>70</v>
      </c>
    </row>
    <row r="52" spans="1:16" ht="12.75" x14ac:dyDescent="0.2">
      <c r="A52" s="60" t="s">
        <v>234</v>
      </c>
      <c r="B52" s="60"/>
      <c r="C52" s="60" t="s">
        <v>16</v>
      </c>
      <c r="D52" s="60" t="s">
        <v>34</v>
      </c>
      <c r="E52" s="60" t="s">
        <v>17</v>
      </c>
      <c r="F52" s="60" t="s">
        <v>35</v>
      </c>
      <c r="G52" s="90" t="s">
        <v>235</v>
      </c>
      <c r="H52" s="83" t="s">
        <v>16</v>
      </c>
      <c r="I52" s="89" t="s">
        <v>236</v>
      </c>
      <c r="J52" s="83" t="s">
        <v>21</v>
      </c>
      <c r="K52" s="60" t="str">
        <f>HYPERLINK("https://www.ncbi.nlm.nih.gov/bioproject/PRJNA40893","PRJNA40893")</f>
        <v>PRJNA40893</v>
      </c>
      <c r="L52" s="60" t="str">
        <f>HYPERLINK("https://www.ncbi.nlm.nih.gov/biosample/SAMN02472072","SAMN02472072")</f>
        <v>SAMN02472072</v>
      </c>
      <c r="M52" s="62" t="s">
        <v>237</v>
      </c>
      <c r="N52" s="89" t="s">
        <v>847</v>
      </c>
      <c r="O52" s="89" t="s">
        <v>238</v>
      </c>
      <c r="P52" s="102">
        <v>72</v>
      </c>
    </row>
    <row r="53" spans="1:16" ht="25.5" customHeight="1" x14ac:dyDescent="0.2">
      <c r="A53" s="65">
        <v>43586</v>
      </c>
      <c r="B53" s="63" t="s">
        <v>239</v>
      </c>
      <c r="C53" s="60" t="s">
        <v>16</v>
      </c>
      <c r="D53" s="60" t="s">
        <v>134</v>
      </c>
      <c r="E53" s="60" t="s">
        <v>17</v>
      </c>
      <c r="F53" s="60" t="s">
        <v>35</v>
      </c>
      <c r="G53" s="85"/>
      <c r="H53" s="84"/>
      <c r="I53" s="85"/>
      <c r="J53" s="85"/>
      <c r="K53" s="60" t="str">
        <f>HYPERLINK("https://www.ncbi.nlm.nih.gov/bioproject/PRJNA40895","PRJNA40895")</f>
        <v>PRJNA40895</v>
      </c>
      <c r="L53" s="60" t="str">
        <f>HYPERLINK("https://www.ncbi.nlm.nih.gov/biosample/SAMN02472071","SAMN02472071")</f>
        <v>SAMN02472071</v>
      </c>
      <c r="M53" s="62" t="s">
        <v>240</v>
      </c>
      <c r="N53" s="84"/>
      <c r="O53" s="84"/>
      <c r="P53" s="104"/>
    </row>
    <row r="54" spans="1:16" ht="12.75" x14ac:dyDescent="0.2">
      <c r="A54" s="60">
        <v>101</v>
      </c>
      <c r="B54" s="63" t="s">
        <v>241</v>
      </c>
      <c r="C54" s="60" t="s">
        <v>16</v>
      </c>
      <c r="D54" s="60" t="s">
        <v>34</v>
      </c>
      <c r="E54" s="60" t="s">
        <v>17</v>
      </c>
      <c r="F54" s="60" t="s">
        <v>16</v>
      </c>
      <c r="G54" s="83" t="s">
        <v>242</v>
      </c>
      <c r="H54" s="84"/>
      <c r="I54" s="85"/>
      <c r="J54" s="85"/>
      <c r="K54" s="60" t="str">
        <f>HYPERLINK("https://www.ncbi.nlm.nih.gov/bioproject/PRJNA53359","PRJNA53359")</f>
        <v>PRJNA53359</v>
      </c>
      <c r="L54" s="60" t="str">
        <f>HYPERLINK("https://www.ncbi.nlm.nih.gov/biosample/SAMN02472073","SAMN02472073")</f>
        <v>SAMN02472073</v>
      </c>
      <c r="M54" s="62" t="s">
        <v>243</v>
      </c>
      <c r="N54" s="86" t="s">
        <v>467</v>
      </c>
      <c r="O54" s="80" t="s">
        <v>16</v>
      </c>
      <c r="P54" s="102" t="s">
        <v>16</v>
      </c>
    </row>
    <row r="55" spans="1:16" ht="12.75" x14ac:dyDescent="0.2">
      <c r="A55" s="60" t="s">
        <v>244</v>
      </c>
      <c r="B55" s="63" t="s">
        <v>245</v>
      </c>
      <c r="C55" s="60" t="s">
        <v>16</v>
      </c>
      <c r="D55" s="60" t="s">
        <v>134</v>
      </c>
      <c r="E55" s="60" t="s">
        <v>17</v>
      </c>
      <c r="F55" s="60" t="s">
        <v>16</v>
      </c>
      <c r="G55" s="85"/>
      <c r="H55" s="84"/>
      <c r="I55" s="85"/>
      <c r="J55" s="85"/>
      <c r="K55" s="60" t="str">
        <f>HYPERLINK("https://www.ncbi.nlm.nih.gov/bioproject/PRJNA53893","PRJNA53893")</f>
        <v>PRJNA53893</v>
      </c>
      <c r="L55" s="60" t="str">
        <f>HYPERLINK("https://www.ncbi.nlm.nih.gov/biosample/SAMN02472074","SAMN02472074")</f>
        <v>SAMN02472074</v>
      </c>
      <c r="M55" s="62" t="s">
        <v>246</v>
      </c>
      <c r="N55" s="88"/>
      <c r="O55" s="82"/>
      <c r="P55" s="104"/>
    </row>
    <row r="56" spans="1:16" ht="25.5" x14ac:dyDescent="0.2">
      <c r="A56" s="60" t="s">
        <v>247</v>
      </c>
      <c r="B56" s="63" t="s">
        <v>248</v>
      </c>
      <c r="C56" s="60">
        <v>7</v>
      </c>
      <c r="D56" s="60" t="s">
        <v>249</v>
      </c>
      <c r="E56" s="60" t="s">
        <v>17</v>
      </c>
      <c r="F56" s="60" t="s">
        <v>141</v>
      </c>
      <c r="G56" s="83" t="s">
        <v>250</v>
      </c>
      <c r="H56" s="83" t="s">
        <v>251</v>
      </c>
      <c r="I56" s="89" t="s">
        <v>252</v>
      </c>
      <c r="J56" s="83" t="s">
        <v>21</v>
      </c>
      <c r="K56" s="60" t="str">
        <f>HYPERLINK("https://www.ncbi.nlm.nih.gov/bioproject/PRJNA42431","PRJNA42431")</f>
        <v>PRJNA42431</v>
      </c>
      <c r="L56" s="60" t="str">
        <f>HYPERLINK("https://www.ncbi.nlm.nih.gov/biosample/SAMN02393773","SAMN02393773")</f>
        <v>SAMN02393773</v>
      </c>
      <c r="M56" s="62" t="s">
        <v>253</v>
      </c>
      <c r="N56" s="83" t="s">
        <v>848</v>
      </c>
      <c r="O56" s="89" t="s">
        <v>850</v>
      </c>
      <c r="P56" s="102">
        <v>31</v>
      </c>
    </row>
    <row r="57" spans="1:16" ht="12.75" x14ac:dyDescent="0.2">
      <c r="A57" s="66">
        <v>2071323</v>
      </c>
      <c r="B57" s="63" t="s">
        <v>254</v>
      </c>
      <c r="C57" s="60">
        <v>1</v>
      </c>
      <c r="D57" s="60" t="s">
        <v>255</v>
      </c>
      <c r="E57" s="60" t="s">
        <v>17</v>
      </c>
      <c r="F57" s="60" t="s">
        <v>35</v>
      </c>
      <c r="G57" s="85"/>
      <c r="H57" s="85"/>
      <c r="I57" s="85"/>
      <c r="J57" s="85"/>
      <c r="K57" s="60" t="str">
        <f>HYPERLINK("https://www.ncbi.nlm.nih.gov/bioproject/PRJNA42435","PRJNA42435")</f>
        <v>PRJNA42435</v>
      </c>
      <c r="L57" s="60" t="str">
        <f>HYPERLINK("https://www.ncbi.nlm.nih.gov/biosample/SAMN02393774","SAMN02393774")</f>
        <v>SAMN02393774</v>
      </c>
      <c r="M57" s="62" t="s">
        <v>256</v>
      </c>
      <c r="N57" s="84"/>
      <c r="O57" s="84"/>
      <c r="P57" s="103"/>
    </row>
    <row r="58" spans="1:16" ht="25.5" x14ac:dyDescent="0.2">
      <c r="A58" s="60" t="s">
        <v>257</v>
      </c>
      <c r="B58" s="63" t="s">
        <v>258</v>
      </c>
      <c r="C58" s="60">
        <v>8</v>
      </c>
      <c r="D58" s="60" t="s">
        <v>249</v>
      </c>
      <c r="E58" s="60" t="s">
        <v>17</v>
      </c>
      <c r="F58" s="60" t="s">
        <v>141</v>
      </c>
      <c r="G58" s="85"/>
      <c r="H58" s="85"/>
      <c r="I58" s="85"/>
      <c r="J58" s="85"/>
      <c r="K58" s="60" t="str">
        <f>HYPERLINK("https://www.ncbi.nlm.nih.gov/bioproject/PRJNA42437","PRJNA42437")</f>
        <v>PRJNA42437</v>
      </c>
      <c r="L58" s="60" t="str">
        <f>HYPERLINK("https://www.ncbi.nlm.nih.gov/biosample/SAMN02393775","SAMN02393775")</f>
        <v>SAMN02393775</v>
      </c>
      <c r="M58" s="62" t="s">
        <v>259</v>
      </c>
      <c r="N58" s="84"/>
      <c r="O58" s="84"/>
      <c r="P58" s="103"/>
    </row>
    <row r="59" spans="1:16" ht="12.75" x14ac:dyDescent="0.2">
      <c r="A59" s="60" t="s">
        <v>260</v>
      </c>
      <c r="B59" s="60" t="s">
        <v>261</v>
      </c>
      <c r="C59" s="60">
        <v>3</v>
      </c>
      <c r="D59" s="60" t="s">
        <v>134</v>
      </c>
      <c r="E59" s="60" t="s">
        <v>17</v>
      </c>
      <c r="F59" s="60" t="s">
        <v>141</v>
      </c>
      <c r="G59" s="85"/>
      <c r="H59" s="85"/>
      <c r="I59" s="85"/>
      <c r="J59" s="85"/>
      <c r="K59" s="60" t="s">
        <v>262</v>
      </c>
      <c r="L59" s="60" t="s">
        <v>263</v>
      </c>
      <c r="M59" s="62" t="s">
        <v>264</v>
      </c>
      <c r="N59" s="84"/>
      <c r="O59" s="84"/>
      <c r="P59" s="103"/>
    </row>
    <row r="60" spans="1:16" ht="12.75" x14ac:dyDescent="0.2">
      <c r="A60" s="66">
        <v>1320384</v>
      </c>
      <c r="B60" s="60" t="s">
        <v>265</v>
      </c>
      <c r="C60" s="60">
        <v>8</v>
      </c>
      <c r="D60" s="60" t="s">
        <v>134</v>
      </c>
      <c r="E60" s="60" t="s">
        <v>17</v>
      </c>
      <c r="F60" s="60" t="s">
        <v>141</v>
      </c>
      <c r="G60" s="85"/>
      <c r="H60" s="85"/>
      <c r="I60" s="85"/>
      <c r="J60" s="85"/>
      <c r="K60" s="60" t="str">
        <f>HYPERLINK("https://www.ncbi.nlm.nih.gov/bioproject/PRJNA42443","PRJNA42443")</f>
        <v>PRJNA42443</v>
      </c>
      <c r="L60" s="60" t="str">
        <f>HYPERLINK("https://www.ncbi.nlm.nih.gov/biosample/SAMN02393778","SAMN02393778")</f>
        <v>SAMN02393778</v>
      </c>
      <c r="M60" s="62" t="s">
        <v>266</v>
      </c>
      <c r="N60" s="84"/>
      <c r="O60" s="84"/>
      <c r="P60" s="103"/>
    </row>
    <row r="61" spans="1:16" ht="25.5" x14ac:dyDescent="0.2">
      <c r="A61" s="60" t="s">
        <v>267</v>
      </c>
      <c r="B61" s="60" t="s">
        <v>268</v>
      </c>
      <c r="C61" s="60">
        <v>9</v>
      </c>
      <c r="D61" s="60" t="s">
        <v>269</v>
      </c>
      <c r="E61" s="60" t="s">
        <v>17</v>
      </c>
      <c r="F61" s="60" t="s">
        <v>141</v>
      </c>
      <c r="G61" s="85"/>
      <c r="H61" s="85"/>
      <c r="I61" s="85"/>
      <c r="J61" s="85"/>
      <c r="K61" s="60" t="s">
        <v>270</v>
      </c>
      <c r="L61" s="60" t="s">
        <v>271</v>
      </c>
      <c r="M61" s="62" t="s">
        <v>272</v>
      </c>
      <c r="N61" s="84"/>
      <c r="O61" s="84"/>
      <c r="P61" s="103"/>
    </row>
    <row r="62" spans="1:16" ht="12.75" x14ac:dyDescent="0.2">
      <c r="A62" s="60" t="s">
        <v>273</v>
      </c>
      <c r="B62" s="60" t="s">
        <v>274</v>
      </c>
      <c r="C62" s="60">
        <v>7</v>
      </c>
      <c r="D62" s="60" t="s">
        <v>16</v>
      </c>
      <c r="E62" s="60" t="s">
        <v>17</v>
      </c>
      <c r="F62" s="60" t="s">
        <v>141</v>
      </c>
      <c r="G62" s="85"/>
      <c r="H62" s="85"/>
      <c r="I62" s="89" t="s">
        <v>275</v>
      </c>
      <c r="J62" s="83" t="s">
        <v>21</v>
      </c>
      <c r="K62" s="60" t="str">
        <f>HYPERLINK("https://www.ncbi.nlm.nih.gov/bioproject/PRJNA42447","PRJNA42447")</f>
        <v>PRJNA42447</v>
      </c>
      <c r="L62" s="60" t="str">
        <f>HYPERLINK("https://www.ncbi.nlm.nih.gov/biosample/SAMN02393780","SAMN02393780")</f>
        <v>SAMN02393780</v>
      </c>
      <c r="M62" s="62" t="s">
        <v>276</v>
      </c>
      <c r="N62" s="84"/>
      <c r="O62" s="84"/>
      <c r="P62" s="103"/>
    </row>
    <row r="63" spans="1:16" ht="24" customHeight="1" x14ac:dyDescent="0.2">
      <c r="A63" s="60" t="s">
        <v>277</v>
      </c>
      <c r="B63" s="67" t="s">
        <v>278</v>
      </c>
      <c r="C63" s="60">
        <v>7</v>
      </c>
      <c r="D63" s="60" t="s">
        <v>255</v>
      </c>
      <c r="E63" s="60" t="s">
        <v>17</v>
      </c>
      <c r="F63" s="60" t="s">
        <v>35</v>
      </c>
      <c r="G63" s="85"/>
      <c r="H63" s="85"/>
      <c r="I63" s="85"/>
      <c r="J63" s="85"/>
      <c r="K63" s="60" t="str">
        <f>HYPERLINK("https://www.ncbi.nlm.nih.gov/bioproject/PRJNA42449","PRJNA42449")</f>
        <v>PRJNA42449</v>
      </c>
      <c r="L63" s="60" t="str">
        <f>HYPERLINK("https://www.ncbi.nlm.nih.gov/biosample/SAMN02393781","SAMN02393781")</f>
        <v>SAMN02393781</v>
      </c>
      <c r="M63" s="62" t="s">
        <v>279</v>
      </c>
      <c r="N63" s="84"/>
      <c r="O63" s="84"/>
      <c r="P63" s="103"/>
    </row>
    <row r="64" spans="1:16" ht="12.75" x14ac:dyDescent="0.2">
      <c r="A64" s="60" t="s">
        <v>280</v>
      </c>
      <c r="B64" s="60" t="s">
        <v>281</v>
      </c>
      <c r="C64" s="60">
        <v>10</v>
      </c>
      <c r="D64" s="60" t="s">
        <v>255</v>
      </c>
      <c r="E64" s="60" t="s">
        <v>17</v>
      </c>
      <c r="F64" s="60" t="s">
        <v>35</v>
      </c>
      <c r="G64" s="85"/>
      <c r="H64" s="85"/>
      <c r="I64" s="85"/>
      <c r="J64" s="85"/>
      <c r="K64" s="60" t="str">
        <f>HYPERLINK("https://www.ncbi.nlm.nih.gov/bioproject/PRJNA42451","PRJNA42451")</f>
        <v>PRJNA42451</v>
      </c>
      <c r="L64" s="60" t="str">
        <f>HYPERLINK("https://www.ncbi.nlm.nih.gov/biosample/SAMN02393782","SAMN02393782")</f>
        <v>SAMN02393782</v>
      </c>
      <c r="M64" s="62" t="s">
        <v>282</v>
      </c>
      <c r="N64" s="84"/>
      <c r="O64" s="84"/>
      <c r="P64" s="103"/>
    </row>
    <row r="65" spans="1:16" ht="12.75" x14ac:dyDescent="0.2">
      <c r="A65" s="60" t="s">
        <v>283</v>
      </c>
      <c r="B65" s="60" t="s">
        <v>284</v>
      </c>
      <c r="C65" s="60">
        <v>7</v>
      </c>
      <c r="D65" s="60" t="s">
        <v>255</v>
      </c>
      <c r="E65" s="60" t="s">
        <v>17</v>
      </c>
      <c r="F65" s="60" t="s">
        <v>35</v>
      </c>
      <c r="G65" s="85"/>
      <c r="H65" s="85"/>
      <c r="I65" s="85"/>
      <c r="J65" s="85"/>
      <c r="K65" s="60" t="str">
        <f>HYPERLINK("https://www.ncbi.nlm.nih.gov/bioproject/PRJNA42453","PRJNA42453")</f>
        <v>PRJNA42453</v>
      </c>
      <c r="L65" s="60" t="str">
        <f>HYPERLINK("https://www.ncbi.nlm.nih.gov/biosample/SAMN02393783","SAMN02393783")</f>
        <v>SAMN02393783</v>
      </c>
      <c r="M65" s="62" t="s">
        <v>285</v>
      </c>
      <c r="N65" s="84"/>
      <c r="O65" s="84"/>
      <c r="P65" s="103"/>
    </row>
    <row r="66" spans="1:16" ht="17.25" customHeight="1" x14ac:dyDescent="0.2">
      <c r="A66" s="60" t="s">
        <v>286</v>
      </c>
      <c r="B66" s="60" t="s">
        <v>287</v>
      </c>
      <c r="C66" s="60">
        <v>5</v>
      </c>
      <c r="D66" s="60" t="s">
        <v>134</v>
      </c>
      <c r="E66" s="60" t="s">
        <v>17</v>
      </c>
      <c r="F66" s="60" t="s">
        <v>35</v>
      </c>
      <c r="G66" s="85"/>
      <c r="H66" s="85"/>
      <c r="I66" s="85"/>
      <c r="J66" s="85"/>
      <c r="K66" s="60" t="str">
        <f>HYPERLINK("https://www.ncbi.nlm.nih.gov/bioproject/PRJNA42455","PRJNA42455")</f>
        <v>PRJNA42455</v>
      </c>
      <c r="L66" s="60" t="str">
        <f>HYPERLINK("https://www.ncbi.nlm.nih.gov/biosample/SAMN02393784","SAMN02393784")</f>
        <v>SAMN02393784</v>
      </c>
      <c r="M66" s="62" t="s">
        <v>288</v>
      </c>
      <c r="N66" s="84"/>
      <c r="O66" s="84"/>
      <c r="P66" s="104"/>
    </row>
    <row r="67" spans="1:16" ht="12.75" x14ac:dyDescent="0.2">
      <c r="A67" s="60" t="s">
        <v>289</v>
      </c>
      <c r="B67" s="60" t="s">
        <v>290</v>
      </c>
      <c r="C67" s="60" t="s">
        <v>16</v>
      </c>
      <c r="D67" s="60" t="s">
        <v>16</v>
      </c>
      <c r="E67" s="60" t="s">
        <v>17</v>
      </c>
      <c r="F67" s="60" t="s">
        <v>35</v>
      </c>
      <c r="G67" s="83" t="s">
        <v>291</v>
      </c>
      <c r="H67" s="89" t="s">
        <v>292</v>
      </c>
      <c r="I67" s="89" t="s">
        <v>293</v>
      </c>
      <c r="J67" s="83" t="s">
        <v>21</v>
      </c>
      <c r="K67" s="83" t="s">
        <v>294</v>
      </c>
      <c r="L67" s="60" t="s">
        <v>295</v>
      </c>
      <c r="M67" s="62" t="s">
        <v>296</v>
      </c>
      <c r="N67" s="83" t="s">
        <v>849</v>
      </c>
      <c r="O67" s="83" t="s">
        <v>466</v>
      </c>
      <c r="P67" s="102">
        <v>35</v>
      </c>
    </row>
    <row r="68" spans="1:16" ht="12.75" x14ac:dyDescent="0.2">
      <c r="A68" s="60" t="s">
        <v>297</v>
      </c>
      <c r="B68" s="67" t="s">
        <v>298</v>
      </c>
      <c r="C68" s="60" t="s">
        <v>16</v>
      </c>
      <c r="D68" s="60" t="s">
        <v>16</v>
      </c>
      <c r="E68" s="60" t="s">
        <v>17</v>
      </c>
      <c r="F68" s="60" t="s">
        <v>35</v>
      </c>
      <c r="G68" s="85"/>
      <c r="H68" s="85"/>
      <c r="I68" s="85"/>
      <c r="J68" s="85"/>
      <c r="K68" s="85"/>
      <c r="L68" s="60" t="s">
        <v>299</v>
      </c>
      <c r="M68" s="62" t="s">
        <v>300</v>
      </c>
      <c r="N68" s="84"/>
      <c r="O68" s="84"/>
      <c r="P68" s="103"/>
    </row>
    <row r="69" spans="1:16" ht="12.75" x14ac:dyDescent="0.2">
      <c r="A69" s="60" t="s">
        <v>301</v>
      </c>
      <c r="B69" s="67" t="s">
        <v>302</v>
      </c>
      <c r="C69" s="60" t="s">
        <v>16</v>
      </c>
      <c r="D69" s="60" t="s">
        <v>16</v>
      </c>
      <c r="E69" s="60" t="s">
        <v>17</v>
      </c>
      <c r="F69" s="60" t="s">
        <v>35</v>
      </c>
      <c r="G69" s="85"/>
      <c r="H69" s="85"/>
      <c r="I69" s="85"/>
      <c r="J69" s="85"/>
      <c r="K69" s="85"/>
      <c r="L69" s="60" t="s">
        <v>303</v>
      </c>
      <c r="M69" s="62" t="s">
        <v>304</v>
      </c>
      <c r="N69" s="84"/>
      <c r="O69" s="84"/>
      <c r="P69" s="103"/>
    </row>
    <row r="70" spans="1:16" ht="12.75" x14ac:dyDescent="0.2">
      <c r="A70" s="60" t="s">
        <v>305</v>
      </c>
      <c r="B70" s="67" t="s">
        <v>306</v>
      </c>
      <c r="C70" s="60" t="s">
        <v>16</v>
      </c>
      <c r="D70" s="60" t="s">
        <v>16</v>
      </c>
      <c r="E70" s="60" t="s">
        <v>17</v>
      </c>
      <c r="F70" s="60" t="s">
        <v>35</v>
      </c>
      <c r="G70" s="85"/>
      <c r="H70" s="85"/>
      <c r="I70" s="85"/>
      <c r="J70" s="85"/>
      <c r="K70" s="85"/>
      <c r="L70" s="60" t="s">
        <v>307</v>
      </c>
      <c r="M70" s="62" t="s">
        <v>308</v>
      </c>
      <c r="N70" s="84"/>
      <c r="O70" s="84"/>
      <c r="P70" s="103"/>
    </row>
    <row r="71" spans="1:16" ht="12.75" x14ac:dyDescent="0.2">
      <c r="A71" s="60" t="s">
        <v>309</v>
      </c>
      <c r="B71" s="67" t="s">
        <v>310</v>
      </c>
      <c r="C71" s="60" t="s">
        <v>16</v>
      </c>
      <c r="D71" s="60" t="s">
        <v>16</v>
      </c>
      <c r="E71" s="60" t="s">
        <v>17</v>
      </c>
      <c r="F71" s="60" t="s">
        <v>35</v>
      </c>
      <c r="G71" s="85"/>
      <c r="H71" s="85"/>
      <c r="I71" s="85"/>
      <c r="J71" s="85"/>
      <c r="K71" s="85"/>
      <c r="L71" s="60" t="s">
        <v>311</v>
      </c>
      <c r="M71" s="62" t="s">
        <v>312</v>
      </c>
      <c r="N71" s="84"/>
      <c r="O71" s="84"/>
      <c r="P71" s="103"/>
    </row>
    <row r="72" spans="1:16" ht="12.75" x14ac:dyDescent="0.2">
      <c r="A72" s="60" t="s">
        <v>313</v>
      </c>
      <c r="B72" s="67" t="s">
        <v>314</v>
      </c>
      <c r="C72" s="60" t="s">
        <v>16</v>
      </c>
      <c r="D72" s="60" t="s">
        <v>16</v>
      </c>
      <c r="E72" s="60" t="s">
        <v>17</v>
      </c>
      <c r="F72" s="60" t="s">
        <v>35</v>
      </c>
      <c r="G72" s="85"/>
      <c r="H72" s="85"/>
      <c r="I72" s="85"/>
      <c r="J72" s="85"/>
      <c r="K72" s="85"/>
      <c r="L72" s="60" t="s">
        <v>315</v>
      </c>
      <c r="M72" s="62" t="s">
        <v>316</v>
      </c>
      <c r="N72" s="84"/>
      <c r="O72" s="84"/>
      <c r="P72" s="103"/>
    </row>
    <row r="73" spans="1:16" ht="12.75" x14ac:dyDescent="0.2">
      <c r="A73" s="60" t="s">
        <v>317</v>
      </c>
      <c r="B73" s="67" t="s">
        <v>318</v>
      </c>
      <c r="C73" s="60" t="s">
        <v>16</v>
      </c>
      <c r="D73" s="60" t="s">
        <v>16</v>
      </c>
      <c r="E73" s="60" t="s">
        <v>17</v>
      </c>
      <c r="F73" s="60" t="s">
        <v>35</v>
      </c>
      <c r="G73" s="85"/>
      <c r="H73" s="85"/>
      <c r="I73" s="85"/>
      <c r="J73" s="85"/>
      <c r="K73" s="85"/>
      <c r="L73" s="60" t="s">
        <v>319</v>
      </c>
      <c r="M73" s="62" t="s">
        <v>320</v>
      </c>
      <c r="N73" s="84"/>
      <c r="O73" s="84"/>
      <c r="P73" s="103"/>
    </row>
    <row r="74" spans="1:16" ht="12.75" x14ac:dyDescent="0.2">
      <c r="A74" s="60" t="s">
        <v>321</v>
      </c>
      <c r="B74" s="67" t="s">
        <v>322</v>
      </c>
      <c r="C74" s="60" t="s">
        <v>16</v>
      </c>
      <c r="D74" s="60" t="s">
        <v>16</v>
      </c>
      <c r="E74" s="60" t="s">
        <v>16</v>
      </c>
      <c r="F74" s="60" t="s">
        <v>35</v>
      </c>
      <c r="G74" s="85"/>
      <c r="H74" s="85"/>
      <c r="I74" s="85"/>
      <c r="J74" s="85"/>
      <c r="K74" s="85"/>
      <c r="L74" s="60" t="s">
        <v>323</v>
      </c>
      <c r="M74" s="62" t="s">
        <v>324</v>
      </c>
      <c r="N74" s="84"/>
      <c r="O74" s="84"/>
      <c r="P74" s="104"/>
    </row>
    <row r="75" spans="1:16" ht="12.75" x14ac:dyDescent="0.2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3"/>
    </row>
    <row r="76" spans="1:16" ht="12.75" x14ac:dyDescent="0.2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3"/>
    </row>
    <row r="77" spans="1:16" ht="12.75" x14ac:dyDescent="0.2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3"/>
    </row>
    <row r="78" spans="1:16" ht="12.75" x14ac:dyDescent="0.2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3"/>
    </row>
    <row r="79" spans="1:16" ht="12.75" x14ac:dyDescent="0.2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3"/>
    </row>
    <row r="80" spans="1:16" ht="12.75" x14ac:dyDescent="0.2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3"/>
    </row>
    <row r="81" spans="1:15" ht="12.75" x14ac:dyDescent="0.2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3"/>
    </row>
    <row r="82" spans="1:15" ht="12.75" x14ac:dyDescent="0.2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3"/>
    </row>
    <row r="83" spans="1:15" ht="12.75" x14ac:dyDescent="0.2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3"/>
    </row>
    <row r="84" spans="1:15" ht="12.75" x14ac:dyDescent="0.2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3"/>
    </row>
    <row r="85" spans="1:15" ht="12.75" x14ac:dyDescent="0.2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3"/>
    </row>
    <row r="86" spans="1:15" ht="12.75" x14ac:dyDescent="0.2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3"/>
    </row>
    <row r="87" spans="1:15" ht="12.75" x14ac:dyDescent="0.2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3"/>
    </row>
    <row r="88" spans="1:15" ht="12.75" x14ac:dyDescent="0.2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3"/>
    </row>
    <row r="89" spans="1:15" ht="12.75" x14ac:dyDescent="0.2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3"/>
    </row>
    <row r="90" spans="1:15" ht="12.75" x14ac:dyDescent="0.2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3"/>
    </row>
    <row r="91" spans="1:15" ht="12.75" x14ac:dyDescent="0.2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3"/>
    </row>
    <row r="92" spans="1:15" ht="12.75" x14ac:dyDescent="0.2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3"/>
    </row>
    <row r="93" spans="1:15" ht="12.75" x14ac:dyDescent="0.2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3"/>
    </row>
    <row r="94" spans="1:15" ht="12.75" x14ac:dyDescent="0.2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/>
    </row>
    <row r="95" spans="1:15" ht="12.75" x14ac:dyDescent="0.2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3"/>
    </row>
    <row r="96" spans="1:15" ht="12.75" x14ac:dyDescent="0.2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3"/>
    </row>
    <row r="97" spans="1:15" ht="12.75" x14ac:dyDescent="0.2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3"/>
    </row>
    <row r="98" spans="1:15" ht="12.75" x14ac:dyDescent="0.2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3"/>
    </row>
    <row r="99" spans="1:15" ht="12.75" x14ac:dyDescent="0.2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3"/>
    </row>
    <row r="100" spans="1:15" ht="12.75" x14ac:dyDescent="0.2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3"/>
    </row>
    <row r="101" spans="1:15" ht="12.75" x14ac:dyDescent="0.2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3"/>
    </row>
    <row r="102" spans="1:15" ht="12.75" x14ac:dyDescent="0.2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</row>
    <row r="103" spans="1:15" ht="12.75" x14ac:dyDescent="0.2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</row>
    <row r="104" spans="1:15" ht="12.75" x14ac:dyDescent="0.2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3"/>
    </row>
    <row r="105" spans="1:15" ht="12.75" x14ac:dyDescent="0.2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3"/>
    </row>
    <row r="106" spans="1:15" ht="12.75" x14ac:dyDescent="0.2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3"/>
    </row>
    <row r="107" spans="1:15" ht="12.75" x14ac:dyDescent="0.2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/>
    </row>
    <row r="108" spans="1:15" ht="12.75" x14ac:dyDescent="0.2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3"/>
    </row>
    <row r="109" spans="1:15" ht="12.75" x14ac:dyDescent="0.2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3"/>
    </row>
    <row r="110" spans="1:15" ht="12.75" x14ac:dyDescent="0.2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3"/>
    </row>
    <row r="111" spans="1:15" ht="12.75" x14ac:dyDescent="0.2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3"/>
    </row>
    <row r="112" spans="1:15" ht="12.75" x14ac:dyDescent="0.2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3"/>
    </row>
    <row r="113" spans="1:15" ht="12.75" x14ac:dyDescent="0.2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3"/>
    </row>
    <row r="114" spans="1:15" ht="12.75" x14ac:dyDescent="0.2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/>
    </row>
    <row r="115" spans="1:15" ht="12.75" x14ac:dyDescent="0.2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3"/>
    </row>
    <row r="116" spans="1:15" ht="12.75" x14ac:dyDescent="0.2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/>
    </row>
    <row r="117" spans="1:15" ht="12.75" x14ac:dyDescent="0.2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3"/>
    </row>
    <row r="118" spans="1:15" ht="12.75" x14ac:dyDescent="0.2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3"/>
    </row>
    <row r="119" spans="1:15" ht="12.75" x14ac:dyDescent="0.2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3"/>
    </row>
    <row r="120" spans="1:15" ht="12.75" x14ac:dyDescent="0.2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3"/>
    </row>
    <row r="121" spans="1:15" ht="12.75" x14ac:dyDescent="0.2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3"/>
    </row>
    <row r="122" spans="1:15" ht="12.75" x14ac:dyDescent="0.2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3"/>
    </row>
    <row r="123" spans="1:15" ht="12.75" x14ac:dyDescent="0.2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3"/>
    </row>
    <row r="124" spans="1:15" ht="12.75" x14ac:dyDescent="0.2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3"/>
    </row>
    <row r="125" spans="1:15" ht="12.75" x14ac:dyDescent="0.2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3"/>
    </row>
    <row r="126" spans="1:15" ht="12.75" x14ac:dyDescent="0.2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3"/>
    </row>
    <row r="127" spans="1:15" ht="12.75" x14ac:dyDescent="0.2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3"/>
    </row>
    <row r="128" spans="1:15" ht="12.75" x14ac:dyDescent="0.2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3"/>
    </row>
    <row r="129" spans="1:15" ht="12.75" x14ac:dyDescent="0.2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3"/>
    </row>
    <row r="130" spans="1:15" ht="12.75" x14ac:dyDescent="0.2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3"/>
    </row>
    <row r="131" spans="1:15" ht="12.75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3"/>
    </row>
    <row r="132" spans="1:15" ht="12.75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3"/>
    </row>
    <row r="133" spans="1:15" ht="12.75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3"/>
    </row>
    <row r="134" spans="1:15" ht="12.75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3"/>
    </row>
    <row r="135" spans="1:15" ht="12.75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3"/>
    </row>
    <row r="136" spans="1:15" ht="12.75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3"/>
    </row>
    <row r="137" spans="1:15" ht="12.75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3"/>
    </row>
    <row r="138" spans="1:15" ht="12.75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/>
    </row>
    <row r="139" spans="1:15" ht="12.75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3"/>
    </row>
    <row r="140" spans="1:15" ht="12.75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3"/>
    </row>
    <row r="141" spans="1:15" ht="12.75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3"/>
    </row>
    <row r="142" spans="1:15" ht="12.75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3"/>
    </row>
    <row r="143" spans="1:15" ht="12.75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3"/>
    </row>
    <row r="144" spans="1:15" ht="12.75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3"/>
    </row>
    <row r="145" spans="1:15" ht="12.75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3"/>
    </row>
    <row r="146" spans="1:15" ht="12.75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3"/>
    </row>
    <row r="147" spans="1:15" ht="12.75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3"/>
    </row>
    <row r="148" spans="1:15" ht="12.75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3"/>
    </row>
    <row r="149" spans="1:15" ht="12.75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3"/>
    </row>
    <row r="150" spans="1:15" ht="12.75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3"/>
    </row>
    <row r="151" spans="1:15" ht="12.75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3"/>
    </row>
    <row r="152" spans="1:15" ht="12.75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3"/>
    </row>
    <row r="153" spans="1:15" ht="12.75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3"/>
    </row>
    <row r="154" spans="1:15" ht="12.75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3"/>
    </row>
    <row r="155" spans="1:15" ht="12.75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3"/>
    </row>
    <row r="156" spans="1:15" ht="12.75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3"/>
    </row>
    <row r="157" spans="1:15" ht="12.75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3"/>
    </row>
    <row r="158" spans="1:15" ht="12.75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3"/>
    </row>
    <row r="159" spans="1:15" ht="12.75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3"/>
    </row>
    <row r="160" spans="1:15" ht="12.75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/>
    </row>
    <row r="161" spans="1:15" ht="12.75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3"/>
    </row>
    <row r="162" spans="1:15" ht="12.75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3"/>
    </row>
    <row r="163" spans="1:15" ht="12.75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3"/>
    </row>
    <row r="164" spans="1:15" ht="12.75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3"/>
    </row>
    <row r="165" spans="1:15" ht="12.75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3"/>
    </row>
    <row r="166" spans="1:15" ht="12.75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3"/>
    </row>
    <row r="167" spans="1:15" ht="12.75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3"/>
    </row>
    <row r="168" spans="1:15" ht="12.75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3"/>
    </row>
    <row r="169" spans="1:15" ht="12.75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3"/>
    </row>
    <row r="170" spans="1:15" ht="12.75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3"/>
    </row>
    <row r="171" spans="1:15" ht="12.75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3"/>
    </row>
    <row r="172" spans="1:15" ht="12.75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3"/>
    </row>
    <row r="173" spans="1:15" ht="12.75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3"/>
    </row>
    <row r="174" spans="1:15" ht="12.75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3"/>
    </row>
    <row r="175" spans="1:15" ht="12.75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3"/>
    </row>
    <row r="176" spans="1:15" ht="12.75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3"/>
    </row>
    <row r="177" spans="1:15" ht="12.75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3"/>
    </row>
    <row r="178" spans="1:15" ht="12.75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3"/>
    </row>
    <row r="179" spans="1:15" ht="12.75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3"/>
    </row>
    <row r="180" spans="1:15" ht="12.75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3"/>
    </row>
    <row r="181" spans="1:15" ht="12.75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3"/>
    </row>
    <row r="182" spans="1:15" ht="12.75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/>
    </row>
    <row r="183" spans="1:15" ht="12.75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3"/>
    </row>
    <row r="184" spans="1:15" ht="12.75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3"/>
    </row>
    <row r="185" spans="1:15" ht="12.75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3"/>
    </row>
    <row r="186" spans="1:15" ht="12.75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3"/>
    </row>
    <row r="187" spans="1:15" ht="12.75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3"/>
    </row>
    <row r="188" spans="1:15" ht="12.75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3"/>
    </row>
    <row r="189" spans="1:15" ht="12.75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3"/>
    </row>
    <row r="190" spans="1:15" ht="12.75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3"/>
    </row>
    <row r="191" spans="1:15" ht="12.75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3"/>
    </row>
    <row r="192" spans="1:15" ht="12.75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3"/>
    </row>
    <row r="193" spans="1:15" ht="12.75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3"/>
    </row>
    <row r="194" spans="1:15" ht="12.75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3"/>
    </row>
    <row r="195" spans="1:15" ht="12.75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3"/>
    </row>
    <row r="196" spans="1:15" ht="12.75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3"/>
    </row>
    <row r="197" spans="1:15" ht="12.75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3"/>
    </row>
    <row r="198" spans="1:15" ht="12.75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3"/>
    </row>
    <row r="199" spans="1:15" ht="12.75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3"/>
    </row>
    <row r="200" spans="1:15" ht="12.75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3"/>
    </row>
    <row r="201" spans="1:15" ht="12.75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3"/>
    </row>
    <row r="202" spans="1:15" ht="12.75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3"/>
    </row>
    <row r="203" spans="1:15" ht="12.75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3"/>
    </row>
    <row r="204" spans="1:15" ht="12.75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/>
    </row>
    <row r="205" spans="1:15" ht="12.75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3"/>
    </row>
    <row r="206" spans="1:15" ht="12.75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3"/>
    </row>
    <row r="207" spans="1:15" ht="12.75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3"/>
    </row>
    <row r="208" spans="1:15" ht="12.75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3"/>
    </row>
    <row r="209" spans="1:15" ht="12.75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3"/>
    </row>
    <row r="210" spans="1:15" ht="12.75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3"/>
    </row>
    <row r="211" spans="1:15" ht="12.75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3"/>
    </row>
    <row r="212" spans="1:15" ht="12.75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3"/>
    </row>
    <row r="213" spans="1:15" ht="12.75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3"/>
    </row>
    <row r="214" spans="1:15" ht="12.75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3"/>
    </row>
    <row r="215" spans="1:15" ht="12.75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3"/>
    </row>
    <row r="216" spans="1:15" ht="12.75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3"/>
    </row>
    <row r="217" spans="1:15" ht="12.75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3"/>
    </row>
    <row r="218" spans="1:15" ht="12.75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3"/>
    </row>
    <row r="219" spans="1:15" ht="12.75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3"/>
    </row>
    <row r="220" spans="1:15" ht="12.75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3"/>
    </row>
    <row r="221" spans="1:15" ht="12.75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3"/>
    </row>
    <row r="222" spans="1:15" ht="12.75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3"/>
    </row>
    <row r="223" spans="1:15" ht="12.75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3"/>
    </row>
    <row r="224" spans="1:15" ht="12.75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3"/>
    </row>
    <row r="225" spans="1:15" ht="12.75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3"/>
    </row>
    <row r="226" spans="1:15" ht="12.75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/>
    </row>
    <row r="227" spans="1:15" ht="12.75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3"/>
    </row>
    <row r="228" spans="1:15" ht="12.75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3"/>
    </row>
    <row r="229" spans="1:15" ht="12.75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3"/>
    </row>
    <row r="230" spans="1:15" ht="12.75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3"/>
    </row>
    <row r="231" spans="1:15" ht="12.75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3"/>
    </row>
    <row r="232" spans="1:15" ht="12.75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3"/>
    </row>
    <row r="233" spans="1:15" ht="12.75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3"/>
    </row>
    <row r="234" spans="1:15" ht="12.75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3"/>
    </row>
    <row r="235" spans="1:15" ht="12.75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3"/>
    </row>
    <row r="236" spans="1:15" ht="12.75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3"/>
    </row>
    <row r="237" spans="1:15" ht="12.75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3"/>
    </row>
    <row r="238" spans="1:15" ht="12.75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3"/>
    </row>
    <row r="239" spans="1:15" ht="12.75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3"/>
    </row>
    <row r="240" spans="1:15" ht="12.75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3"/>
    </row>
    <row r="241" spans="1:15" ht="12.75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3"/>
    </row>
    <row r="242" spans="1:15" ht="12.75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3"/>
    </row>
    <row r="243" spans="1:15" ht="12.75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3"/>
    </row>
    <row r="244" spans="1:15" ht="12.75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3"/>
    </row>
    <row r="245" spans="1:15" ht="12.75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3"/>
    </row>
    <row r="246" spans="1:15" ht="12.75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3"/>
    </row>
    <row r="247" spans="1:15" ht="12.75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3"/>
    </row>
    <row r="248" spans="1:15" ht="12.75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3"/>
    </row>
    <row r="249" spans="1:15" ht="12.75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3"/>
    </row>
    <row r="250" spans="1:15" ht="12.75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3"/>
    </row>
    <row r="251" spans="1:15" ht="12.75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3"/>
    </row>
    <row r="252" spans="1:15" ht="12.75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3"/>
    </row>
    <row r="253" spans="1:15" ht="12.75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3"/>
    </row>
    <row r="254" spans="1:15" ht="12.75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3"/>
    </row>
    <row r="255" spans="1:15" ht="12.75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3"/>
    </row>
    <row r="256" spans="1:15" ht="12.75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3"/>
    </row>
    <row r="257" spans="1:15" ht="12.75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3"/>
    </row>
    <row r="258" spans="1:15" ht="12.75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3"/>
    </row>
    <row r="259" spans="1:15" ht="12.75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3"/>
    </row>
    <row r="260" spans="1:15" ht="12.75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3"/>
    </row>
    <row r="261" spans="1:15" ht="12.75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3"/>
    </row>
    <row r="262" spans="1:15" ht="12.75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3"/>
    </row>
    <row r="263" spans="1:15" ht="12.75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3"/>
    </row>
    <row r="264" spans="1:15" ht="12.75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3"/>
    </row>
    <row r="265" spans="1:15" ht="12.75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3"/>
    </row>
    <row r="266" spans="1:15" ht="12.75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3"/>
    </row>
    <row r="267" spans="1:15" ht="12.75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3"/>
    </row>
    <row r="268" spans="1:15" ht="12.75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3"/>
    </row>
    <row r="269" spans="1:15" ht="12.75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3"/>
    </row>
    <row r="270" spans="1:15" ht="12.75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3"/>
    </row>
    <row r="271" spans="1:15" ht="12.75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3"/>
    </row>
    <row r="272" spans="1:15" ht="12.75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3"/>
    </row>
    <row r="273" spans="1:15" ht="12.75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3"/>
    </row>
    <row r="274" spans="1:15" ht="12.75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3"/>
    </row>
    <row r="275" spans="1:15" ht="12.75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3"/>
    </row>
    <row r="276" spans="1:15" ht="12.75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3"/>
    </row>
    <row r="277" spans="1:15" ht="12.75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3"/>
    </row>
    <row r="278" spans="1:15" ht="12.75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3"/>
    </row>
    <row r="279" spans="1:15" ht="12.75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3"/>
    </row>
    <row r="280" spans="1:15" ht="12.75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3"/>
    </row>
    <row r="281" spans="1:15" ht="12.75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3"/>
    </row>
    <row r="282" spans="1:15" ht="12.75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3"/>
    </row>
    <row r="283" spans="1:15" ht="12.75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3"/>
    </row>
    <row r="284" spans="1:15" ht="12.75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3"/>
    </row>
    <row r="285" spans="1:15" ht="12.75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3"/>
    </row>
    <row r="286" spans="1:15" ht="12.75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3"/>
    </row>
    <row r="287" spans="1:15" ht="12.75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3"/>
    </row>
    <row r="288" spans="1:15" ht="12.75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3"/>
    </row>
    <row r="289" spans="1:15" ht="12.75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3"/>
    </row>
    <row r="290" spans="1:15" ht="12.75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3"/>
    </row>
    <row r="291" spans="1:15" ht="12.75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3"/>
    </row>
    <row r="292" spans="1:15" ht="12.75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3"/>
    </row>
    <row r="293" spans="1:15" ht="12.75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3"/>
    </row>
    <row r="294" spans="1:15" ht="12.75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3"/>
    </row>
    <row r="295" spans="1:15" ht="12.75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3"/>
    </row>
    <row r="296" spans="1:15" ht="12.75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3"/>
    </row>
    <row r="297" spans="1:15" ht="12.75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3"/>
    </row>
    <row r="298" spans="1:15" ht="12.75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3"/>
    </row>
    <row r="299" spans="1:15" ht="12.75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3"/>
    </row>
    <row r="300" spans="1:15" ht="12.75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3"/>
    </row>
    <row r="301" spans="1:15" ht="12.75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3"/>
    </row>
    <row r="302" spans="1:15" ht="12.75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3"/>
    </row>
    <row r="303" spans="1:15" ht="12.75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3"/>
    </row>
    <row r="304" spans="1:15" ht="12.75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3"/>
    </row>
    <row r="305" spans="1:15" ht="12.75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3"/>
    </row>
    <row r="306" spans="1:15" ht="12.75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3"/>
    </row>
    <row r="307" spans="1:15" ht="12.75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3"/>
    </row>
    <row r="308" spans="1:15" ht="12.75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3"/>
    </row>
    <row r="309" spans="1:15" ht="12.75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3"/>
    </row>
    <row r="310" spans="1:15" ht="12.75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3"/>
    </row>
    <row r="311" spans="1:15" ht="12.75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3"/>
    </row>
    <row r="312" spans="1:15" ht="12.75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3"/>
    </row>
    <row r="313" spans="1:15" ht="12.75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3"/>
    </row>
    <row r="314" spans="1:15" ht="12.75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3"/>
    </row>
    <row r="315" spans="1:15" ht="12.75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3"/>
    </row>
    <row r="316" spans="1:15" ht="12.75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3"/>
    </row>
    <row r="317" spans="1:15" ht="12.75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3"/>
    </row>
    <row r="318" spans="1:15" ht="12.75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3"/>
    </row>
    <row r="319" spans="1:15" ht="12.75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3"/>
    </row>
    <row r="320" spans="1:15" ht="12.75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3"/>
    </row>
    <row r="321" spans="1:15" ht="12.75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3"/>
    </row>
    <row r="322" spans="1:15" ht="12.75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3"/>
    </row>
    <row r="323" spans="1:15" ht="12.75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3"/>
    </row>
    <row r="324" spans="1:15" ht="12.75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3"/>
    </row>
    <row r="325" spans="1:15" ht="12.75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3"/>
    </row>
    <row r="326" spans="1:15" ht="12.75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3"/>
    </row>
    <row r="327" spans="1:15" ht="12.75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3"/>
    </row>
    <row r="328" spans="1:15" ht="12.75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3"/>
    </row>
    <row r="329" spans="1:15" ht="12.75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3"/>
    </row>
    <row r="330" spans="1:15" ht="12.75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3"/>
    </row>
    <row r="331" spans="1:15" ht="12.75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3"/>
    </row>
    <row r="332" spans="1:15" ht="12.75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3"/>
    </row>
    <row r="333" spans="1:15" ht="12.75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3"/>
    </row>
    <row r="334" spans="1:15" ht="12.75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3"/>
    </row>
    <row r="335" spans="1:15" ht="12.75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3"/>
    </row>
    <row r="336" spans="1:15" ht="12.75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3"/>
    </row>
    <row r="337" spans="1:15" ht="12.75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3"/>
    </row>
    <row r="338" spans="1:15" ht="12.75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3"/>
    </row>
    <row r="339" spans="1:15" ht="12.75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3"/>
    </row>
    <row r="340" spans="1:15" ht="12.75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3"/>
    </row>
    <row r="341" spans="1:15" ht="12.75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3"/>
    </row>
    <row r="342" spans="1:15" ht="12.75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3"/>
    </row>
    <row r="343" spans="1:15" ht="12.75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3"/>
    </row>
    <row r="344" spans="1:15" ht="12.75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3"/>
    </row>
    <row r="345" spans="1:15" ht="12.75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3"/>
    </row>
    <row r="346" spans="1:15" ht="12.75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3"/>
    </row>
    <row r="347" spans="1:15" ht="12.75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3"/>
    </row>
    <row r="348" spans="1:15" ht="12.75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3"/>
    </row>
    <row r="349" spans="1:15" ht="12.75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3"/>
    </row>
    <row r="350" spans="1:15" ht="12.75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3"/>
    </row>
    <row r="351" spans="1:15" ht="12.75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3"/>
    </row>
    <row r="352" spans="1:15" ht="12.75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3"/>
    </row>
    <row r="353" spans="1:15" ht="12.75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3"/>
    </row>
    <row r="354" spans="1:15" ht="12.75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3"/>
    </row>
    <row r="355" spans="1:15" ht="12.75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3"/>
    </row>
    <row r="356" spans="1:15" ht="12.75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3"/>
    </row>
    <row r="357" spans="1:15" ht="12.75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3"/>
    </row>
    <row r="358" spans="1:15" ht="12.75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3"/>
    </row>
    <row r="359" spans="1:15" ht="12.75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3"/>
    </row>
    <row r="360" spans="1:15" ht="12.75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3"/>
    </row>
    <row r="361" spans="1:15" ht="12.75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3"/>
    </row>
    <row r="362" spans="1:15" ht="12.75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3"/>
    </row>
    <row r="363" spans="1:15" ht="12.75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3"/>
    </row>
    <row r="364" spans="1:15" ht="12.75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3"/>
    </row>
    <row r="365" spans="1:15" ht="12.75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3"/>
    </row>
    <row r="366" spans="1:15" ht="12.75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3"/>
    </row>
    <row r="367" spans="1:15" ht="12.75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3"/>
    </row>
    <row r="368" spans="1:15" ht="12.75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3"/>
    </row>
    <row r="369" spans="1:15" ht="12.75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3"/>
    </row>
    <row r="370" spans="1:15" ht="12.75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3"/>
    </row>
    <row r="371" spans="1:15" ht="12.75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3"/>
    </row>
    <row r="372" spans="1:15" ht="12.75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3"/>
    </row>
    <row r="373" spans="1:15" ht="12.75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3"/>
    </row>
    <row r="374" spans="1:15" ht="12.75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3"/>
    </row>
    <row r="375" spans="1:15" ht="12.75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3"/>
    </row>
    <row r="376" spans="1:15" ht="12.75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3"/>
    </row>
    <row r="377" spans="1:15" ht="12.75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3"/>
    </row>
    <row r="378" spans="1:15" ht="12.75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3"/>
    </row>
    <row r="379" spans="1:15" ht="12.75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3"/>
    </row>
    <row r="380" spans="1:15" ht="12.75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3"/>
    </row>
    <row r="381" spans="1:15" ht="12.75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3"/>
    </row>
    <row r="382" spans="1:15" ht="12.75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3"/>
    </row>
    <row r="383" spans="1:15" ht="12.75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3"/>
    </row>
    <row r="384" spans="1:15" ht="12.75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3"/>
    </row>
    <row r="385" spans="1:15" ht="12.75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3"/>
    </row>
    <row r="386" spans="1:15" ht="12.75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3"/>
    </row>
    <row r="387" spans="1:15" ht="12.75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3"/>
    </row>
    <row r="388" spans="1:15" ht="12.75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3"/>
    </row>
    <row r="389" spans="1:15" ht="12.75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3"/>
    </row>
    <row r="390" spans="1:15" ht="12.75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3"/>
    </row>
    <row r="391" spans="1:15" ht="12.75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3"/>
    </row>
    <row r="392" spans="1:15" ht="12.75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3"/>
    </row>
    <row r="393" spans="1:15" ht="12.75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3"/>
    </row>
    <row r="394" spans="1:15" ht="12.75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3"/>
    </row>
    <row r="395" spans="1:15" ht="12.75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3"/>
    </row>
    <row r="396" spans="1:15" ht="12.75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3"/>
    </row>
    <row r="397" spans="1:15" ht="12.75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3"/>
    </row>
    <row r="398" spans="1:15" ht="12.75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3"/>
    </row>
    <row r="399" spans="1:15" ht="12.75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3"/>
    </row>
    <row r="400" spans="1:15" ht="12.75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3"/>
    </row>
    <row r="401" spans="1:15" ht="12.75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3"/>
    </row>
    <row r="402" spans="1:15" ht="12.75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3"/>
    </row>
    <row r="403" spans="1:15" ht="12.75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3"/>
    </row>
    <row r="404" spans="1:15" ht="12.75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3"/>
    </row>
    <row r="405" spans="1:15" ht="12.75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3"/>
    </row>
    <row r="406" spans="1:15" ht="12.75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3"/>
    </row>
    <row r="407" spans="1:15" ht="12.75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3"/>
    </row>
    <row r="408" spans="1:15" ht="12.75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3"/>
    </row>
    <row r="409" spans="1:15" ht="12.75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3"/>
    </row>
    <row r="410" spans="1:15" ht="12.75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3"/>
    </row>
    <row r="411" spans="1:15" ht="12.75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3"/>
    </row>
    <row r="412" spans="1:15" ht="12.75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3"/>
    </row>
    <row r="413" spans="1:15" ht="12.75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3"/>
    </row>
    <row r="414" spans="1:15" ht="12.75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3"/>
    </row>
    <row r="415" spans="1:15" ht="12.75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3"/>
    </row>
    <row r="416" spans="1:15" ht="12.75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3"/>
    </row>
    <row r="417" spans="1:15" ht="12.75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3"/>
    </row>
    <row r="418" spans="1:15" ht="12.75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3"/>
    </row>
    <row r="419" spans="1:15" ht="12.75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3"/>
    </row>
    <row r="420" spans="1:15" ht="12.75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3"/>
    </row>
    <row r="421" spans="1:15" ht="12.75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3"/>
    </row>
    <row r="422" spans="1:15" ht="12.75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3"/>
    </row>
    <row r="423" spans="1:15" ht="12.75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3"/>
    </row>
    <row r="424" spans="1:15" ht="12.75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3"/>
    </row>
    <row r="425" spans="1:15" ht="12.75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3"/>
    </row>
    <row r="426" spans="1:15" ht="12.75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3"/>
    </row>
    <row r="427" spans="1:15" ht="12.75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3"/>
    </row>
    <row r="428" spans="1:15" ht="12.75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3"/>
    </row>
    <row r="429" spans="1:15" ht="12.75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3"/>
    </row>
    <row r="430" spans="1:15" ht="12.75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3"/>
    </row>
    <row r="431" spans="1:15" ht="12.75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3"/>
    </row>
    <row r="432" spans="1:15" ht="12.75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3"/>
    </row>
    <row r="433" spans="1:15" ht="12.75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3"/>
    </row>
    <row r="434" spans="1:15" ht="12.75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3"/>
    </row>
    <row r="435" spans="1:15" ht="12.75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3"/>
    </row>
    <row r="436" spans="1:15" ht="12.75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3"/>
    </row>
    <row r="437" spans="1:15" ht="12.75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3"/>
    </row>
    <row r="438" spans="1:15" ht="12.75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3"/>
    </row>
    <row r="439" spans="1:15" ht="12.75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3"/>
    </row>
    <row r="440" spans="1:15" ht="12.75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3"/>
    </row>
    <row r="441" spans="1:15" ht="12.75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3"/>
    </row>
    <row r="442" spans="1:15" ht="12.75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3"/>
    </row>
    <row r="443" spans="1:15" ht="12.75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3"/>
    </row>
    <row r="444" spans="1:15" ht="12.75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3"/>
    </row>
    <row r="445" spans="1:15" ht="12.75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3"/>
    </row>
    <row r="446" spans="1:15" ht="12.75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3"/>
    </row>
    <row r="447" spans="1:15" ht="12.75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3"/>
    </row>
    <row r="448" spans="1:15" ht="12.75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3"/>
    </row>
    <row r="449" spans="1:15" ht="12.75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3"/>
    </row>
    <row r="450" spans="1:15" ht="12.75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3"/>
    </row>
    <row r="451" spans="1:15" ht="12.75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3"/>
    </row>
    <row r="452" spans="1:15" ht="12.75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3"/>
    </row>
    <row r="453" spans="1:15" ht="12.75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3"/>
    </row>
    <row r="454" spans="1:15" ht="12.75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3"/>
    </row>
    <row r="455" spans="1:15" ht="12.75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3"/>
    </row>
    <row r="456" spans="1:15" ht="12.75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3"/>
    </row>
    <row r="457" spans="1:15" ht="12.75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3"/>
    </row>
    <row r="458" spans="1:15" ht="12.75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3"/>
    </row>
    <row r="459" spans="1:15" ht="12.75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3"/>
    </row>
    <row r="460" spans="1:15" ht="12.75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3"/>
    </row>
    <row r="461" spans="1:15" ht="12.75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3"/>
    </row>
    <row r="462" spans="1:15" ht="12.75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3"/>
    </row>
    <row r="463" spans="1:15" ht="12.75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3"/>
    </row>
    <row r="464" spans="1:15" ht="12.75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3"/>
    </row>
    <row r="465" spans="1:15" ht="12.75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3"/>
    </row>
    <row r="466" spans="1:15" ht="12.75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3"/>
    </row>
    <row r="467" spans="1:15" ht="12.75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3"/>
    </row>
    <row r="468" spans="1:15" ht="12.75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3"/>
    </row>
    <row r="469" spans="1:15" ht="12.75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3"/>
    </row>
    <row r="470" spans="1:15" ht="12.75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3"/>
    </row>
    <row r="471" spans="1:15" ht="12.75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3"/>
    </row>
    <row r="472" spans="1:15" ht="12.75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3"/>
    </row>
    <row r="473" spans="1:15" ht="12.75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3"/>
    </row>
    <row r="474" spans="1:15" ht="12.75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3"/>
    </row>
    <row r="475" spans="1:15" ht="12.75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3"/>
    </row>
    <row r="476" spans="1:15" ht="12.75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3"/>
    </row>
    <row r="477" spans="1:15" ht="12.75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3"/>
    </row>
    <row r="478" spans="1:15" ht="12.75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3"/>
    </row>
    <row r="479" spans="1:15" ht="12.75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3"/>
    </row>
    <row r="480" spans="1:15" ht="12.75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3"/>
    </row>
    <row r="481" spans="1:15" ht="12.75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3"/>
    </row>
    <row r="482" spans="1:15" ht="12.75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3"/>
    </row>
    <row r="483" spans="1:15" ht="12.75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3"/>
    </row>
    <row r="484" spans="1:15" ht="12.75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3"/>
    </row>
    <row r="485" spans="1:15" ht="12.75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3"/>
    </row>
    <row r="486" spans="1:15" ht="12.75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3"/>
    </row>
    <row r="487" spans="1:15" ht="12.75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3"/>
    </row>
    <row r="488" spans="1:15" ht="12.75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3"/>
    </row>
    <row r="489" spans="1:15" ht="12.75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3"/>
    </row>
    <row r="490" spans="1:15" ht="12.75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3"/>
    </row>
    <row r="491" spans="1:15" ht="12.75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3"/>
    </row>
    <row r="492" spans="1:15" ht="12.75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3"/>
    </row>
    <row r="493" spans="1:15" ht="12.75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3"/>
    </row>
    <row r="494" spans="1:15" ht="12.75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3"/>
    </row>
    <row r="495" spans="1:15" ht="12.75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3"/>
    </row>
    <row r="496" spans="1:15" ht="12.75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3"/>
    </row>
    <row r="497" spans="1:15" ht="12.75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3"/>
    </row>
    <row r="498" spans="1:15" ht="12.75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3"/>
    </row>
    <row r="499" spans="1:15" ht="12.75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3"/>
    </row>
    <row r="500" spans="1:15" ht="12.75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3"/>
    </row>
    <row r="501" spans="1:15" ht="12.75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3"/>
    </row>
    <row r="502" spans="1:15" ht="12.75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3"/>
    </row>
    <row r="503" spans="1:15" ht="12.75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3"/>
    </row>
    <row r="504" spans="1:15" ht="12.75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3"/>
    </row>
    <row r="505" spans="1:15" ht="12.75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3"/>
    </row>
    <row r="506" spans="1:15" ht="12.75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3"/>
    </row>
    <row r="507" spans="1:15" ht="12.75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3"/>
    </row>
    <row r="508" spans="1:15" ht="12.75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3"/>
    </row>
    <row r="509" spans="1:15" ht="12.75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3"/>
    </row>
    <row r="510" spans="1:15" ht="12.75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3"/>
    </row>
    <row r="511" spans="1:15" ht="12.75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3"/>
    </row>
    <row r="512" spans="1:15" ht="12.75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3"/>
    </row>
    <row r="513" spans="1:15" ht="12.75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3"/>
    </row>
    <row r="514" spans="1:15" ht="12.75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3"/>
    </row>
    <row r="515" spans="1:15" ht="12.75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3"/>
    </row>
    <row r="516" spans="1:15" ht="12.75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3"/>
    </row>
    <row r="517" spans="1:15" ht="12.75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3"/>
    </row>
    <row r="518" spans="1:15" ht="12.75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3"/>
    </row>
    <row r="519" spans="1:15" ht="12.75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3"/>
    </row>
    <row r="520" spans="1:15" ht="12.75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3"/>
    </row>
    <row r="521" spans="1:15" ht="12.75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3"/>
    </row>
    <row r="522" spans="1:15" ht="12.75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3"/>
    </row>
    <row r="523" spans="1:15" ht="12.75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3"/>
    </row>
    <row r="524" spans="1:15" ht="12.75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3"/>
    </row>
    <row r="525" spans="1:15" ht="12.75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3"/>
    </row>
    <row r="526" spans="1:15" ht="12.75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3"/>
    </row>
    <row r="527" spans="1:15" ht="12.75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3"/>
    </row>
    <row r="528" spans="1:15" ht="12.75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3"/>
    </row>
    <row r="529" spans="1:15" ht="12.75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3"/>
    </row>
    <row r="530" spans="1:15" ht="12.75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3"/>
    </row>
    <row r="531" spans="1:15" ht="12.75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3"/>
    </row>
    <row r="532" spans="1:15" ht="12.75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3"/>
    </row>
    <row r="533" spans="1:15" ht="12.75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3"/>
    </row>
    <row r="534" spans="1:15" ht="12.75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3"/>
    </row>
    <row r="535" spans="1:15" ht="12.75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3"/>
    </row>
    <row r="536" spans="1:15" ht="12.75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3"/>
    </row>
    <row r="537" spans="1:15" ht="12.75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3"/>
    </row>
    <row r="538" spans="1:15" ht="12.75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3"/>
    </row>
    <row r="539" spans="1:15" ht="12.75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3"/>
    </row>
    <row r="540" spans="1:15" ht="12.75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3"/>
    </row>
    <row r="541" spans="1:15" ht="12.75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3"/>
    </row>
    <row r="542" spans="1:15" ht="12.75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3"/>
    </row>
    <row r="543" spans="1:15" ht="12.75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3"/>
    </row>
    <row r="544" spans="1:15" ht="12.75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3"/>
    </row>
    <row r="545" spans="1:15" ht="12.75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3"/>
    </row>
    <row r="546" spans="1:15" ht="12.75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3"/>
    </row>
    <row r="547" spans="1:15" ht="12.75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3"/>
    </row>
    <row r="548" spans="1:15" ht="12.75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3"/>
    </row>
    <row r="549" spans="1:15" ht="12.75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3"/>
    </row>
    <row r="550" spans="1:15" ht="12.75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3"/>
    </row>
    <row r="551" spans="1:15" ht="12.75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3"/>
    </row>
    <row r="552" spans="1:15" ht="12.75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3"/>
    </row>
    <row r="553" spans="1:15" ht="12.75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3"/>
    </row>
    <row r="554" spans="1:15" ht="12.75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3"/>
    </row>
    <row r="555" spans="1:15" ht="12.75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3"/>
    </row>
    <row r="556" spans="1:15" ht="12.75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3"/>
    </row>
    <row r="557" spans="1:15" ht="12.75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3"/>
    </row>
    <row r="558" spans="1:15" ht="12.75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3"/>
    </row>
    <row r="559" spans="1:15" ht="12.75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3"/>
    </row>
    <row r="560" spans="1:15" ht="12.75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3"/>
    </row>
    <row r="561" spans="1:15" ht="12.75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3"/>
    </row>
    <row r="562" spans="1:15" ht="12.75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3"/>
    </row>
    <row r="563" spans="1:15" ht="12.75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3"/>
    </row>
    <row r="564" spans="1:15" ht="12.75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3"/>
    </row>
    <row r="565" spans="1:15" ht="12.75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3"/>
    </row>
    <row r="566" spans="1:15" ht="12.75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3"/>
    </row>
    <row r="567" spans="1:15" ht="12.75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3"/>
    </row>
    <row r="568" spans="1:15" ht="12.75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3"/>
    </row>
    <row r="569" spans="1:15" ht="12.75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3"/>
    </row>
    <row r="570" spans="1:15" ht="12.75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3"/>
    </row>
    <row r="571" spans="1:15" ht="12.75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3"/>
    </row>
    <row r="572" spans="1:15" ht="12.75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3"/>
    </row>
    <row r="573" spans="1:15" ht="12.75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3"/>
    </row>
    <row r="574" spans="1:15" ht="12.75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3"/>
    </row>
    <row r="575" spans="1:15" ht="12.75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3"/>
    </row>
    <row r="576" spans="1:15" ht="12.75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3"/>
    </row>
    <row r="577" spans="1:15" ht="12.75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3"/>
    </row>
    <row r="578" spans="1:15" ht="12.75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3"/>
    </row>
    <row r="579" spans="1:15" ht="12.75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3"/>
    </row>
    <row r="580" spans="1:15" ht="12.75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3"/>
    </row>
    <row r="581" spans="1:15" ht="12.75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3"/>
    </row>
    <row r="582" spans="1:15" ht="12.75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3"/>
    </row>
    <row r="583" spans="1:15" ht="12.75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3"/>
    </row>
    <row r="584" spans="1:15" ht="12.75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3"/>
    </row>
    <row r="585" spans="1:15" ht="12.75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3"/>
    </row>
    <row r="586" spans="1:15" ht="12.75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3"/>
    </row>
    <row r="587" spans="1:15" ht="12.75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3"/>
    </row>
    <row r="588" spans="1:15" ht="12.75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3"/>
    </row>
    <row r="589" spans="1:15" ht="12.75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3"/>
    </row>
    <row r="590" spans="1:15" ht="12.75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3"/>
    </row>
    <row r="591" spans="1:15" ht="12.75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3"/>
    </row>
    <row r="592" spans="1:15" ht="12.75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3"/>
    </row>
    <row r="593" spans="1:15" ht="12.75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3"/>
    </row>
    <row r="594" spans="1:15" ht="12.75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3"/>
    </row>
    <row r="595" spans="1:15" ht="12.75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3"/>
    </row>
    <row r="596" spans="1:15" ht="12.75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3"/>
    </row>
    <row r="597" spans="1:15" ht="12.75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3"/>
    </row>
    <row r="598" spans="1:15" ht="12.75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3"/>
    </row>
    <row r="599" spans="1:15" ht="12.75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3"/>
    </row>
    <row r="600" spans="1:15" ht="12.75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3"/>
    </row>
    <row r="601" spans="1:15" ht="12.75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3"/>
    </row>
    <row r="602" spans="1:15" ht="12.75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3"/>
    </row>
    <row r="603" spans="1:15" ht="12.75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3"/>
    </row>
    <row r="604" spans="1:15" ht="12.75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3"/>
    </row>
    <row r="605" spans="1:15" ht="12.75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3"/>
    </row>
    <row r="606" spans="1:15" ht="12.75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3"/>
    </row>
    <row r="607" spans="1:15" ht="12.75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3"/>
    </row>
    <row r="608" spans="1:15" ht="12.75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3"/>
    </row>
    <row r="609" spans="1:15" ht="12.75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3"/>
    </row>
    <row r="610" spans="1:15" ht="12.75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3"/>
    </row>
    <row r="611" spans="1:15" ht="12.75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3"/>
    </row>
    <row r="612" spans="1:15" ht="12.75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3"/>
    </row>
    <row r="613" spans="1:15" ht="12.75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3"/>
    </row>
    <row r="614" spans="1:15" ht="12.75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3"/>
    </row>
    <row r="615" spans="1:15" ht="12.75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3"/>
    </row>
    <row r="616" spans="1:15" ht="12.75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3"/>
    </row>
    <row r="617" spans="1:15" ht="12.75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3"/>
    </row>
    <row r="618" spans="1:15" ht="12.75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3"/>
    </row>
    <row r="619" spans="1:15" ht="12.75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3"/>
    </row>
    <row r="620" spans="1:15" ht="12.75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3"/>
    </row>
    <row r="621" spans="1:15" ht="12.75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3"/>
    </row>
    <row r="622" spans="1:15" ht="12.75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3"/>
    </row>
    <row r="623" spans="1:15" ht="12.75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3"/>
    </row>
    <row r="624" spans="1:15" ht="12.75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3"/>
    </row>
    <row r="625" spans="1:15" ht="12.75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3"/>
    </row>
    <row r="626" spans="1:15" ht="12.75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3"/>
    </row>
    <row r="627" spans="1:15" ht="12.75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3"/>
    </row>
    <row r="628" spans="1:15" ht="12.75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3"/>
    </row>
    <row r="629" spans="1:15" ht="12.75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3"/>
    </row>
    <row r="630" spans="1:15" ht="12.75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3"/>
    </row>
    <row r="631" spans="1:15" ht="12.75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3"/>
    </row>
    <row r="632" spans="1:15" ht="12.75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3"/>
    </row>
    <row r="633" spans="1:15" ht="12.75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3"/>
    </row>
    <row r="634" spans="1:15" ht="12.75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3"/>
    </row>
    <row r="635" spans="1:15" ht="12.75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3"/>
    </row>
    <row r="636" spans="1:15" ht="12.75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3"/>
    </row>
    <row r="637" spans="1:15" ht="12.75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3"/>
    </row>
    <row r="638" spans="1:15" ht="12.75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3"/>
    </row>
    <row r="639" spans="1:15" ht="12.75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3"/>
    </row>
    <row r="640" spans="1:15" ht="12.75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3"/>
    </row>
    <row r="641" spans="1:15" ht="12.75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3"/>
    </row>
    <row r="642" spans="1:15" ht="12.75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3"/>
    </row>
    <row r="643" spans="1:15" ht="12.75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3"/>
    </row>
    <row r="644" spans="1:15" ht="12.75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3"/>
    </row>
    <row r="645" spans="1:15" ht="12.75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3"/>
    </row>
    <row r="646" spans="1:15" ht="12.75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3"/>
    </row>
    <row r="647" spans="1:15" ht="12.75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3"/>
    </row>
    <row r="648" spans="1:15" ht="12.75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3"/>
    </row>
    <row r="649" spans="1:15" ht="12.75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3"/>
    </row>
    <row r="650" spans="1:15" ht="12.75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3"/>
    </row>
    <row r="651" spans="1:15" ht="12.75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3"/>
    </row>
    <row r="652" spans="1:15" ht="12.75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3"/>
    </row>
    <row r="653" spans="1:15" ht="12.75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3"/>
    </row>
    <row r="654" spans="1:15" ht="12.75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3"/>
    </row>
    <row r="655" spans="1:15" ht="12.75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3"/>
    </row>
    <row r="656" spans="1:15" ht="12.75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3"/>
    </row>
    <row r="657" spans="1:15" ht="12.75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3"/>
    </row>
    <row r="658" spans="1:15" ht="12.75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3"/>
    </row>
    <row r="659" spans="1:15" ht="12.75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3"/>
    </row>
    <row r="660" spans="1:15" ht="12.75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3"/>
    </row>
    <row r="661" spans="1:15" ht="12.75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3"/>
    </row>
    <row r="662" spans="1:15" ht="12.75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3"/>
    </row>
    <row r="663" spans="1:15" ht="12.75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3"/>
    </row>
    <row r="664" spans="1:15" ht="12.75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3"/>
    </row>
    <row r="665" spans="1:15" ht="12.75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3"/>
    </row>
    <row r="666" spans="1:15" ht="12.75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3"/>
    </row>
    <row r="667" spans="1:15" ht="12.75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3"/>
    </row>
    <row r="668" spans="1:15" ht="12.75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3"/>
    </row>
    <row r="669" spans="1:15" ht="12.75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3"/>
    </row>
    <row r="670" spans="1:15" ht="12.75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3"/>
    </row>
    <row r="671" spans="1:15" ht="12.75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3"/>
    </row>
    <row r="672" spans="1:15" ht="12.75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3"/>
    </row>
    <row r="673" spans="1:15" ht="12.75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3"/>
    </row>
    <row r="674" spans="1:15" ht="12.75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3"/>
    </row>
    <row r="675" spans="1:15" ht="12.75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3"/>
    </row>
    <row r="676" spans="1:15" ht="12.75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3"/>
    </row>
    <row r="677" spans="1:15" ht="12.75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3"/>
    </row>
    <row r="678" spans="1:15" ht="12.75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3"/>
    </row>
    <row r="679" spans="1:15" ht="12.75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3"/>
    </row>
    <row r="680" spans="1:15" ht="12.75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3"/>
    </row>
    <row r="681" spans="1:15" ht="12.75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3"/>
    </row>
    <row r="682" spans="1:15" ht="12.75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3"/>
    </row>
    <row r="683" spans="1:15" ht="12.75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3"/>
    </row>
    <row r="684" spans="1:15" ht="12.75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3"/>
    </row>
    <row r="685" spans="1:15" ht="12.75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3"/>
    </row>
    <row r="686" spans="1:15" ht="12.75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3"/>
    </row>
    <row r="687" spans="1:15" ht="12.75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3"/>
    </row>
    <row r="688" spans="1:15" ht="12.75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3"/>
    </row>
    <row r="689" spans="1:15" ht="12.75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3"/>
    </row>
    <row r="690" spans="1:15" ht="12.75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3"/>
    </row>
    <row r="691" spans="1:15" ht="12.75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3"/>
    </row>
    <row r="692" spans="1:15" ht="12.75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3"/>
    </row>
    <row r="693" spans="1:15" ht="12.75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3"/>
    </row>
    <row r="694" spans="1:15" ht="12.75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3"/>
    </row>
    <row r="695" spans="1:15" ht="12.75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3"/>
    </row>
    <row r="696" spans="1:15" ht="12.75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3"/>
    </row>
    <row r="697" spans="1:15" ht="12.75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3"/>
    </row>
    <row r="698" spans="1:15" ht="12.75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3"/>
    </row>
    <row r="699" spans="1:15" ht="12.75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3"/>
    </row>
    <row r="700" spans="1:15" ht="12.75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3"/>
    </row>
    <row r="701" spans="1:15" ht="12.75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3"/>
    </row>
    <row r="702" spans="1:15" ht="12.75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3"/>
    </row>
    <row r="703" spans="1:15" ht="12.75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3"/>
    </row>
    <row r="704" spans="1:15" ht="12.75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3"/>
    </row>
    <row r="705" spans="1:15" ht="12.75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3"/>
    </row>
    <row r="706" spans="1:15" ht="12.75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3"/>
    </row>
    <row r="707" spans="1:15" ht="12.75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3"/>
    </row>
    <row r="708" spans="1:15" ht="12.75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3"/>
    </row>
    <row r="709" spans="1:15" ht="12.75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3"/>
    </row>
    <row r="710" spans="1:15" ht="12.75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3"/>
    </row>
    <row r="711" spans="1:15" ht="12.75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3"/>
    </row>
    <row r="712" spans="1:15" ht="12.75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3"/>
    </row>
    <row r="713" spans="1:15" ht="12.75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3"/>
    </row>
    <row r="714" spans="1:15" ht="12.75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3"/>
    </row>
    <row r="715" spans="1:15" ht="12.75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3"/>
    </row>
    <row r="716" spans="1:15" ht="12.75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3"/>
    </row>
    <row r="717" spans="1:15" ht="12.75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3"/>
    </row>
    <row r="718" spans="1:15" ht="12.75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3"/>
    </row>
    <row r="719" spans="1:15" ht="12.75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3"/>
    </row>
    <row r="720" spans="1:15" ht="12.75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3"/>
    </row>
    <row r="721" spans="1:15" ht="12.75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3"/>
    </row>
    <row r="722" spans="1:15" ht="12.75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3"/>
    </row>
    <row r="723" spans="1:15" ht="12.75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3"/>
    </row>
    <row r="724" spans="1:15" ht="12.75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3"/>
    </row>
    <row r="725" spans="1:15" ht="12.75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3"/>
    </row>
    <row r="726" spans="1:15" ht="12.75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3"/>
    </row>
    <row r="727" spans="1:15" ht="12.75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3"/>
    </row>
    <row r="728" spans="1:15" ht="12.75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3"/>
    </row>
    <row r="729" spans="1:15" ht="12.75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3"/>
    </row>
    <row r="730" spans="1:15" ht="12.75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3"/>
    </row>
    <row r="731" spans="1:15" ht="12.75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3"/>
    </row>
    <row r="732" spans="1:15" ht="12.75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3"/>
    </row>
    <row r="733" spans="1:15" ht="12.75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3"/>
    </row>
    <row r="734" spans="1:15" ht="12.75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3"/>
    </row>
    <row r="735" spans="1:15" ht="12.75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3"/>
    </row>
    <row r="736" spans="1:15" ht="12.75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3"/>
    </row>
    <row r="737" spans="1:15" ht="12.75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3"/>
    </row>
    <row r="738" spans="1:15" ht="12.75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3"/>
    </row>
    <row r="739" spans="1:15" ht="12.75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3"/>
    </row>
    <row r="740" spans="1:15" ht="12.75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3"/>
    </row>
    <row r="741" spans="1:15" ht="12.75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3"/>
    </row>
    <row r="742" spans="1:15" ht="12.75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3"/>
    </row>
    <row r="743" spans="1:15" ht="12.75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3"/>
    </row>
    <row r="744" spans="1:15" ht="12.75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3"/>
    </row>
    <row r="745" spans="1:15" ht="12.75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3"/>
    </row>
    <row r="746" spans="1:15" ht="12.75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3"/>
    </row>
    <row r="747" spans="1:15" ht="12.75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3"/>
    </row>
    <row r="748" spans="1:15" ht="12.75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3"/>
    </row>
    <row r="749" spans="1:15" ht="12.75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3"/>
    </row>
    <row r="750" spans="1:15" ht="12.75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3"/>
    </row>
    <row r="751" spans="1:15" ht="12.75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3"/>
    </row>
    <row r="752" spans="1:15" ht="12.75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3"/>
    </row>
    <row r="753" spans="1:15" ht="12.75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3"/>
    </row>
    <row r="754" spans="1:15" ht="12.75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3"/>
    </row>
    <row r="755" spans="1:15" ht="12.75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3"/>
    </row>
    <row r="756" spans="1:15" ht="12.75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3"/>
    </row>
    <row r="757" spans="1:15" ht="12.75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3"/>
    </row>
    <row r="758" spans="1:15" ht="12.75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3"/>
    </row>
    <row r="759" spans="1:15" ht="12.75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3"/>
    </row>
    <row r="760" spans="1:15" ht="12.75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3"/>
    </row>
    <row r="761" spans="1:15" ht="12.75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3"/>
    </row>
    <row r="762" spans="1:15" ht="12.75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3"/>
    </row>
    <row r="763" spans="1:15" ht="12.75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3"/>
    </row>
    <row r="764" spans="1:15" ht="12.75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3"/>
    </row>
    <row r="765" spans="1:15" ht="12.75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3"/>
    </row>
    <row r="766" spans="1:15" ht="12.75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3"/>
    </row>
    <row r="767" spans="1:15" ht="12.75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3"/>
    </row>
    <row r="768" spans="1:15" ht="12.75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3"/>
    </row>
    <row r="769" spans="1:15" ht="12.75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3"/>
    </row>
    <row r="770" spans="1:15" ht="12.75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3"/>
    </row>
    <row r="771" spans="1:15" ht="12.75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3"/>
    </row>
    <row r="772" spans="1:15" ht="12.75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3"/>
    </row>
    <row r="773" spans="1:15" ht="12.75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3"/>
    </row>
    <row r="774" spans="1:15" ht="12.75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3"/>
    </row>
    <row r="775" spans="1:15" ht="12.75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3"/>
    </row>
    <row r="776" spans="1:15" ht="12.75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3"/>
    </row>
    <row r="777" spans="1:15" ht="12.75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3"/>
    </row>
    <row r="778" spans="1:15" ht="12.75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3"/>
    </row>
    <row r="779" spans="1:15" ht="12.75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3"/>
    </row>
    <row r="780" spans="1:15" ht="12.75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3"/>
    </row>
    <row r="781" spans="1:15" ht="12.75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3"/>
    </row>
    <row r="782" spans="1:15" ht="12.75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3"/>
    </row>
    <row r="783" spans="1:15" ht="12.75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3"/>
    </row>
    <row r="784" spans="1:15" ht="12.75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3"/>
    </row>
    <row r="785" spans="1:15" ht="12.75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3"/>
    </row>
    <row r="786" spans="1:15" ht="12.75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3"/>
    </row>
    <row r="787" spans="1:15" ht="12.75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3"/>
    </row>
    <row r="788" spans="1:15" ht="12.75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3"/>
    </row>
    <row r="789" spans="1:15" ht="12.75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3"/>
    </row>
    <row r="790" spans="1:15" ht="12.75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3"/>
    </row>
    <row r="791" spans="1:15" ht="12.75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3"/>
    </row>
    <row r="792" spans="1:15" ht="12.75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3"/>
    </row>
    <row r="793" spans="1:15" ht="12.75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3"/>
    </row>
    <row r="794" spans="1:15" ht="12.75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3"/>
    </row>
    <row r="795" spans="1:15" ht="12.75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3"/>
    </row>
    <row r="796" spans="1:15" ht="12.75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3"/>
    </row>
    <row r="797" spans="1:15" ht="12.75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3"/>
    </row>
    <row r="798" spans="1:15" ht="12.75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3"/>
    </row>
    <row r="799" spans="1:15" ht="12.75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3"/>
    </row>
    <row r="800" spans="1:15" ht="12.75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3"/>
    </row>
    <row r="801" spans="1:15" ht="12.75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3"/>
    </row>
    <row r="802" spans="1:15" ht="12.75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3"/>
    </row>
    <row r="803" spans="1:15" ht="12.75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3"/>
    </row>
    <row r="804" spans="1:15" ht="12.75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3"/>
    </row>
    <row r="805" spans="1:15" ht="12.75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3"/>
    </row>
    <row r="806" spans="1:15" ht="12.75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3"/>
    </row>
    <row r="807" spans="1:15" ht="12.75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3"/>
    </row>
    <row r="808" spans="1:15" ht="12.75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3"/>
    </row>
    <row r="809" spans="1:15" ht="12.75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3"/>
    </row>
    <row r="810" spans="1:15" ht="12.75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3"/>
    </row>
    <row r="811" spans="1:15" ht="12.75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3"/>
    </row>
    <row r="812" spans="1:15" ht="12.75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3"/>
    </row>
    <row r="813" spans="1:15" ht="12.75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3"/>
    </row>
    <row r="814" spans="1:15" ht="12.75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3"/>
    </row>
    <row r="815" spans="1:15" ht="12.75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3"/>
    </row>
    <row r="816" spans="1:15" ht="12.75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3"/>
    </row>
    <row r="817" spans="1:15" ht="12.75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3"/>
    </row>
    <row r="818" spans="1:15" ht="12.75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3"/>
    </row>
    <row r="819" spans="1:15" ht="12.75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3"/>
    </row>
    <row r="820" spans="1:15" ht="12.75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3"/>
    </row>
    <row r="821" spans="1:15" ht="12.75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3"/>
    </row>
    <row r="822" spans="1:15" ht="12.75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3"/>
    </row>
    <row r="823" spans="1:15" ht="12.75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3"/>
    </row>
    <row r="824" spans="1:15" ht="12.75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3"/>
    </row>
    <row r="825" spans="1:15" ht="12.75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3"/>
    </row>
    <row r="826" spans="1:15" ht="12.75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3"/>
    </row>
    <row r="827" spans="1:15" ht="12.75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3"/>
    </row>
    <row r="828" spans="1:15" ht="12.75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3"/>
    </row>
    <row r="829" spans="1:15" ht="12.75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3"/>
    </row>
    <row r="830" spans="1:15" ht="12.75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3"/>
    </row>
    <row r="831" spans="1:15" ht="12.75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3"/>
    </row>
    <row r="832" spans="1:15" ht="12.75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3"/>
    </row>
    <row r="833" spans="1:15" ht="12.75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3"/>
    </row>
    <row r="834" spans="1:15" ht="12.75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3"/>
    </row>
    <row r="835" spans="1:15" ht="12.75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3"/>
    </row>
    <row r="836" spans="1:15" ht="12.75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3"/>
    </row>
    <row r="837" spans="1:15" ht="12.75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3"/>
    </row>
    <row r="838" spans="1:15" ht="12.75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3"/>
    </row>
    <row r="839" spans="1:15" ht="12.75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3"/>
    </row>
    <row r="840" spans="1:15" ht="12.75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3"/>
    </row>
    <row r="841" spans="1:15" ht="12.75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3"/>
    </row>
    <row r="842" spans="1:15" ht="12.75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3"/>
    </row>
    <row r="843" spans="1:15" ht="12.75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3"/>
    </row>
    <row r="844" spans="1:15" ht="12.75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3"/>
    </row>
    <row r="845" spans="1:15" ht="12.75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3"/>
    </row>
    <row r="846" spans="1:15" ht="12.75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3"/>
    </row>
    <row r="847" spans="1:15" ht="12.75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3"/>
    </row>
    <row r="848" spans="1:15" ht="12.75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3"/>
    </row>
    <row r="849" spans="1:15" ht="12.75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3"/>
    </row>
    <row r="850" spans="1:15" ht="12.75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3"/>
    </row>
    <row r="851" spans="1:15" ht="12.75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3"/>
    </row>
    <row r="852" spans="1:15" ht="12.75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3"/>
    </row>
    <row r="853" spans="1:15" ht="12.75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3"/>
    </row>
    <row r="854" spans="1:15" ht="12.75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3"/>
    </row>
    <row r="855" spans="1:15" ht="12.75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3"/>
    </row>
    <row r="856" spans="1:15" ht="12.75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3"/>
    </row>
    <row r="857" spans="1:15" ht="12.75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3"/>
    </row>
    <row r="858" spans="1:15" ht="12.75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3"/>
    </row>
    <row r="859" spans="1:15" ht="12.75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3"/>
    </row>
    <row r="860" spans="1:15" ht="12.75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3"/>
    </row>
    <row r="861" spans="1:15" ht="12.75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3"/>
    </row>
    <row r="862" spans="1:15" ht="12.75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3"/>
    </row>
    <row r="863" spans="1:15" ht="12.75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3"/>
    </row>
    <row r="864" spans="1:15" ht="12.75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3"/>
    </row>
    <row r="865" spans="1:15" ht="12.75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3"/>
    </row>
    <row r="866" spans="1:15" ht="12.75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3"/>
    </row>
    <row r="867" spans="1:15" ht="12.75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3"/>
    </row>
    <row r="868" spans="1:15" ht="12.75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3"/>
    </row>
    <row r="869" spans="1:15" ht="12.75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3"/>
    </row>
    <row r="870" spans="1:15" ht="12.75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3"/>
    </row>
    <row r="871" spans="1:15" ht="12.75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3"/>
    </row>
    <row r="872" spans="1:15" ht="12.75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3"/>
    </row>
    <row r="873" spans="1:15" ht="12.75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3"/>
    </row>
    <row r="874" spans="1:15" ht="12.75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3"/>
    </row>
    <row r="875" spans="1:15" ht="12.75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3"/>
    </row>
    <row r="876" spans="1:15" ht="12.75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3"/>
    </row>
    <row r="877" spans="1:15" ht="12.75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3"/>
    </row>
    <row r="878" spans="1:15" ht="12.75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3"/>
    </row>
    <row r="879" spans="1:15" ht="12.75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3"/>
    </row>
    <row r="880" spans="1:15" ht="12.75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3"/>
    </row>
    <row r="881" spans="1:15" ht="12.75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3"/>
    </row>
    <row r="882" spans="1:15" ht="12.75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3"/>
    </row>
    <row r="883" spans="1:15" ht="12.75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3"/>
    </row>
    <row r="884" spans="1:15" ht="12.75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3"/>
    </row>
    <row r="885" spans="1:15" ht="12.75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3"/>
    </row>
    <row r="886" spans="1:15" ht="12.75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3"/>
    </row>
    <row r="887" spans="1:15" ht="12.75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3"/>
    </row>
    <row r="888" spans="1:15" ht="12.75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3"/>
    </row>
    <row r="889" spans="1:15" ht="12.75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3"/>
    </row>
    <row r="890" spans="1:15" ht="12.75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3"/>
    </row>
    <row r="891" spans="1:15" ht="12.75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3"/>
    </row>
    <row r="892" spans="1:15" ht="12.75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3"/>
    </row>
    <row r="893" spans="1:15" ht="12.75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3"/>
    </row>
    <row r="894" spans="1:15" ht="12.75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3"/>
    </row>
    <row r="895" spans="1:15" ht="12.75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3"/>
    </row>
    <row r="896" spans="1:15" ht="12.75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3"/>
    </row>
    <row r="897" spans="1:15" ht="12.75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3"/>
    </row>
    <row r="898" spans="1:15" ht="12.75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3"/>
    </row>
    <row r="899" spans="1:15" ht="12.75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3"/>
    </row>
    <row r="900" spans="1:15" ht="12.75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3"/>
    </row>
    <row r="901" spans="1:15" ht="12.75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3"/>
    </row>
    <row r="902" spans="1:15" ht="12.75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3"/>
    </row>
    <row r="903" spans="1:15" ht="12.75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3"/>
    </row>
    <row r="904" spans="1:15" ht="12.75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3"/>
    </row>
    <row r="905" spans="1:15" ht="12.75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3"/>
    </row>
    <row r="906" spans="1:15" ht="12.75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3"/>
    </row>
    <row r="907" spans="1:15" ht="12.75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3"/>
    </row>
    <row r="908" spans="1:15" ht="12.75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3"/>
    </row>
    <row r="909" spans="1:15" ht="12.75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3"/>
    </row>
    <row r="910" spans="1:15" ht="12.75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3"/>
    </row>
    <row r="911" spans="1:15" ht="12.75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3"/>
    </row>
    <row r="912" spans="1:15" ht="12.75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3"/>
    </row>
    <row r="913" spans="1:15" ht="12.75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3"/>
    </row>
    <row r="914" spans="1:15" ht="12.75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3"/>
    </row>
    <row r="915" spans="1:15" ht="12.75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3"/>
    </row>
    <row r="916" spans="1:15" ht="12.75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3"/>
    </row>
    <row r="917" spans="1:15" ht="12.75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3"/>
    </row>
    <row r="918" spans="1:15" ht="12.75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3"/>
    </row>
    <row r="919" spans="1:15" ht="12.75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3"/>
    </row>
    <row r="920" spans="1:15" ht="12.75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3"/>
    </row>
    <row r="921" spans="1:15" ht="12.75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3"/>
    </row>
    <row r="922" spans="1:15" ht="12.75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3"/>
    </row>
    <row r="923" spans="1:15" ht="12.75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3"/>
    </row>
    <row r="924" spans="1:15" ht="12.75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3"/>
    </row>
    <row r="925" spans="1:15" ht="12.75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3"/>
    </row>
    <row r="926" spans="1:15" ht="12.75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3"/>
    </row>
    <row r="927" spans="1:15" ht="12.75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3"/>
    </row>
    <row r="928" spans="1:15" ht="12.75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3"/>
    </row>
    <row r="929" spans="1:15" ht="12.75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3"/>
    </row>
    <row r="930" spans="1:15" ht="12.75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3"/>
    </row>
    <row r="931" spans="1:15" ht="12.75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3"/>
    </row>
    <row r="932" spans="1:15" ht="12.75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3"/>
    </row>
    <row r="933" spans="1:15" ht="12.75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3"/>
    </row>
    <row r="934" spans="1:15" ht="12.75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3"/>
    </row>
    <row r="935" spans="1:15" ht="12.75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3"/>
    </row>
    <row r="936" spans="1:15" ht="12.75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3"/>
    </row>
    <row r="937" spans="1:15" ht="12.75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3"/>
    </row>
    <row r="938" spans="1:15" ht="12.75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3"/>
    </row>
    <row r="939" spans="1:15" ht="12.75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3"/>
    </row>
    <row r="940" spans="1:15" ht="12.75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3"/>
    </row>
    <row r="941" spans="1:15" ht="12.75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3"/>
    </row>
    <row r="942" spans="1:15" ht="12.75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3"/>
    </row>
    <row r="943" spans="1:15" ht="12.75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3"/>
    </row>
    <row r="944" spans="1:15" ht="12.75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3"/>
    </row>
    <row r="945" spans="1:15" ht="12.75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3"/>
    </row>
    <row r="946" spans="1:15" ht="12.75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3"/>
    </row>
    <row r="947" spans="1:15" ht="12.75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3"/>
    </row>
    <row r="948" spans="1:15" ht="12.75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3"/>
    </row>
    <row r="949" spans="1:15" ht="12.75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3"/>
    </row>
    <row r="950" spans="1:15" ht="12.75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3"/>
    </row>
    <row r="951" spans="1:15" ht="12.75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3"/>
    </row>
    <row r="952" spans="1:15" ht="12.75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3"/>
    </row>
    <row r="953" spans="1:15" ht="12.75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3"/>
    </row>
    <row r="954" spans="1:15" ht="12.75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3"/>
    </row>
    <row r="955" spans="1:15" ht="12.75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3"/>
    </row>
    <row r="956" spans="1:15" ht="12.75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3"/>
    </row>
    <row r="957" spans="1:15" ht="12.75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3"/>
    </row>
    <row r="958" spans="1:15" ht="12.75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3"/>
    </row>
    <row r="959" spans="1:15" ht="12.75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3"/>
    </row>
    <row r="960" spans="1:15" ht="12.75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3"/>
    </row>
    <row r="961" spans="1:15" ht="12.75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3"/>
    </row>
    <row r="962" spans="1:15" ht="12.75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3"/>
    </row>
    <row r="963" spans="1:15" ht="12.75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3"/>
    </row>
    <row r="964" spans="1:15" ht="12.75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3"/>
    </row>
    <row r="965" spans="1:15" ht="12.75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3"/>
    </row>
    <row r="966" spans="1:15" ht="12.75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3"/>
    </row>
    <row r="967" spans="1:15" ht="12.75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3"/>
    </row>
    <row r="968" spans="1:15" ht="12.75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3"/>
    </row>
    <row r="969" spans="1:15" ht="12.75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3"/>
    </row>
    <row r="970" spans="1:15" ht="12.75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3"/>
    </row>
    <row r="971" spans="1:15" ht="12.75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3"/>
    </row>
    <row r="972" spans="1:15" ht="12.75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3"/>
    </row>
    <row r="973" spans="1:15" ht="12.75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3"/>
    </row>
    <row r="974" spans="1:15" ht="12.75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3"/>
    </row>
    <row r="975" spans="1:15" ht="12.75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3"/>
    </row>
    <row r="976" spans="1:15" ht="12.75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3"/>
    </row>
    <row r="977" spans="1:15" ht="12.75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3"/>
    </row>
    <row r="978" spans="1:15" ht="12.75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3"/>
    </row>
    <row r="979" spans="1:15" ht="12.75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3"/>
    </row>
    <row r="980" spans="1:15" ht="12.75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3"/>
    </row>
    <row r="981" spans="1:15" ht="12.75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3"/>
    </row>
    <row r="982" spans="1:15" ht="12.75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3"/>
    </row>
    <row r="983" spans="1:15" ht="12.75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3"/>
    </row>
    <row r="984" spans="1:15" ht="12.75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3"/>
    </row>
    <row r="985" spans="1:15" ht="12.75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3"/>
    </row>
    <row r="986" spans="1:15" ht="12.75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3"/>
    </row>
    <row r="987" spans="1:15" ht="12.75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3"/>
    </row>
    <row r="988" spans="1:15" ht="12.75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3"/>
    </row>
    <row r="989" spans="1:15" ht="12.75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3"/>
    </row>
    <row r="990" spans="1:15" ht="12.75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3"/>
    </row>
    <row r="991" spans="1:15" ht="12.75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3"/>
    </row>
    <row r="992" spans="1:15" ht="12.75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3"/>
    </row>
    <row r="993" spans="1:15" ht="12.75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3"/>
    </row>
    <row r="994" spans="1:15" ht="12.75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3"/>
    </row>
    <row r="995" spans="1:15" ht="12.75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3"/>
    </row>
    <row r="996" spans="1:15" ht="12.75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3"/>
    </row>
    <row r="997" spans="1:15" ht="12.75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3"/>
    </row>
    <row r="998" spans="1:15" ht="12.75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3"/>
    </row>
    <row r="999" spans="1:15" ht="12.75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3"/>
    </row>
    <row r="1000" spans="1:15" ht="12.75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3"/>
    </row>
    <row r="1001" spans="1:15" ht="12.75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3"/>
    </row>
  </sheetData>
  <mergeCells count="67">
    <mergeCell ref="P52:P53"/>
    <mergeCell ref="P54:P55"/>
    <mergeCell ref="P56:P66"/>
    <mergeCell ref="P67:P74"/>
    <mergeCell ref="P6:P20"/>
    <mergeCell ref="P21:P23"/>
    <mergeCell ref="P26:P27"/>
    <mergeCell ref="P30:P47"/>
    <mergeCell ref="P48:P49"/>
    <mergeCell ref="A1:G2"/>
    <mergeCell ref="N6:N20"/>
    <mergeCell ref="O6:O20"/>
    <mergeCell ref="G30:G47"/>
    <mergeCell ref="K30:K47"/>
    <mergeCell ref="H35:H47"/>
    <mergeCell ref="I30:I34"/>
    <mergeCell ref="H30:H34"/>
    <mergeCell ref="J30:J34"/>
    <mergeCell ref="H6:H23"/>
    <mergeCell ref="G21:G23"/>
    <mergeCell ref="H27:H29"/>
    <mergeCell ref="I28:I29"/>
    <mergeCell ref="J28:J29"/>
    <mergeCell ref="G6:G20"/>
    <mergeCell ref="G27:G29"/>
    <mergeCell ref="G48:G49"/>
    <mergeCell ref="H48:H49"/>
    <mergeCell ref="I48:I49"/>
    <mergeCell ref="J48:J49"/>
    <mergeCell ref="J35:J47"/>
    <mergeCell ref="I35:I47"/>
    <mergeCell ref="G52:G53"/>
    <mergeCell ref="G54:G55"/>
    <mergeCell ref="G67:G74"/>
    <mergeCell ref="K67:K74"/>
    <mergeCell ref="H52:H55"/>
    <mergeCell ref="J67:J74"/>
    <mergeCell ref="J62:J66"/>
    <mergeCell ref="I62:I66"/>
    <mergeCell ref="J52:J55"/>
    <mergeCell ref="I52:I55"/>
    <mergeCell ref="H56:H66"/>
    <mergeCell ref="I56:I61"/>
    <mergeCell ref="J56:J61"/>
    <mergeCell ref="G56:G66"/>
    <mergeCell ref="H67:H74"/>
    <mergeCell ref="I67:I74"/>
    <mergeCell ref="N52:N53"/>
    <mergeCell ref="N67:N74"/>
    <mergeCell ref="N30:N47"/>
    <mergeCell ref="N56:N66"/>
    <mergeCell ref="O52:O53"/>
    <mergeCell ref="O67:O74"/>
    <mergeCell ref="O56:O66"/>
    <mergeCell ref="N48:N49"/>
    <mergeCell ref="O48:O49"/>
    <mergeCell ref="N54:N55"/>
    <mergeCell ref="O54:O55"/>
    <mergeCell ref="O21:O23"/>
    <mergeCell ref="N26:N27"/>
    <mergeCell ref="O26:O27"/>
    <mergeCell ref="O30:O47"/>
    <mergeCell ref="I6:I20"/>
    <mergeCell ref="I21:I23"/>
    <mergeCell ref="J6:J20"/>
    <mergeCell ref="J21:J23"/>
    <mergeCell ref="N21:N23"/>
  </mergeCells>
  <hyperlinks>
    <hyperlink ref="K4" r:id="rId1" xr:uid="{00000000-0004-0000-0000-000000000000}"/>
    <hyperlink ref="L4" r:id="rId2" xr:uid="{00000000-0004-0000-0000-000001000000}"/>
    <hyperlink ref="K5" r:id="rId3" xr:uid="{00000000-0004-0000-0000-000002000000}"/>
    <hyperlink ref="L5" r:id="rId4" xr:uid="{00000000-0004-0000-0000-000003000000}"/>
    <hyperlink ref="K6" r:id="rId5" xr:uid="{00000000-0004-0000-0000-000004000000}"/>
    <hyperlink ref="L6" r:id="rId6" xr:uid="{00000000-0004-0000-0000-000005000000}"/>
    <hyperlink ref="K7" r:id="rId7" xr:uid="{00000000-0004-0000-0000-000006000000}"/>
    <hyperlink ref="L7" r:id="rId8" xr:uid="{00000000-0004-0000-0000-000007000000}"/>
    <hyperlink ref="K8" r:id="rId9" xr:uid="{00000000-0004-0000-0000-000008000000}"/>
    <hyperlink ref="L8" r:id="rId10" xr:uid="{00000000-0004-0000-0000-000009000000}"/>
    <hyperlink ref="K9" r:id="rId11" xr:uid="{00000000-0004-0000-0000-00000A000000}"/>
    <hyperlink ref="K10" r:id="rId12" xr:uid="{00000000-0004-0000-0000-00000B000000}"/>
    <hyperlink ref="L10" r:id="rId13" xr:uid="{00000000-0004-0000-0000-00000C000000}"/>
    <hyperlink ref="K11" r:id="rId14" xr:uid="{00000000-0004-0000-0000-00000D000000}"/>
    <hyperlink ref="L11" r:id="rId15" xr:uid="{00000000-0004-0000-0000-00000E000000}"/>
    <hyperlink ref="K12" r:id="rId16" xr:uid="{00000000-0004-0000-0000-00000F000000}"/>
    <hyperlink ref="L12" r:id="rId17" xr:uid="{00000000-0004-0000-0000-000010000000}"/>
    <hyperlink ref="K13" r:id="rId18" xr:uid="{00000000-0004-0000-0000-000011000000}"/>
    <hyperlink ref="L13" r:id="rId19" xr:uid="{00000000-0004-0000-0000-000012000000}"/>
    <hyperlink ref="K14" r:id="rId20" xr:uid="{00000000-0004-0000-0000-000013000000}"/>
    <hyperlink ref="L14" r:id="rId21" xr:uid="{00000000-0004-0000-0000-000014000000}"/>
    <hyperlink ref="K15" r:id="rId22" xr:uid="{00000000-0004-0000-0000-000015000000}"/>
    <hyperlink ref="L15" r:id="rId23" xr:uid="{00000000-0004-0000-0000-000016000000}"/>
    <hyperlink ref="K16" r:id="rId24" xr:uid="{00000000-0004-0000-0000-000017000000}"/>
    <hyperlink ref="L16" r:id="rId25" xr:uid="{00000000-0004-0000-0000-000018000000}"/>
    <hyperlink ref="K17" r:id="rId26" xr:uid="{00000000-0004-0000-0000-000019000000}"/>
    <hyperlink ref="L17" r:id="rId27" xr:uid="{00000000-0004-0000-0000-00001A000000}"/>
    <hyperlink ref="K18" r:id="rId28" xr:uid="{00000000-0004-0000-0000-00001B000000}"/>
    <hyperlink ref="L18" r:id="rId29" xr:uid="{00000000-0004-0000-0000-00001C000000}"/>
    <hyperlink ref="K19" r:id="rId30" xr:uid="{00000000-0004-0000-0000-00001D000000}"/>
    <hyperlink ref="L19" r:id="rId31" xr:uid="{00000000-0004-0000-0000-00001E000000}"/>
    <hyperlink ref="K20" r:id="rId32" xr:uid="{00000000-0004-0000-0000-00001F000000}"/>
    <hyperlink ref="L20" r:id="rId33" xr:uid="{00000000-0004-0000-0000-000020000000}"/>
    <hyperlink ref="K21" r:id="rId34" xr:uid="{00000000-0004-0000-0000-000021000000}"/>
    <hyperlink ref="L21" r:id="rId35" xr:uid="{00000000-0004-0000-0000-000022000000}"/>
    <hyperlink ref="K22" r:id="rId36" xr:uid="{00000000-0004-0000-0000-000023000000}"/>
    <hyperlink ref="L22" r:id="rId37" xr:uid="{00000000-0004-0000-0000-000024000000}"/>
    <hyperlink ref="K23" r:id="rId38" xr:uid="{00000000-0004-0000-0000-000025000000}"/>
    <hyperlink ref="L23" r:id="rId39" xr:uid="{00000000-0004-0000-0000-000026000000}"/>
    <hyperlink ref="K24" r:id="rId40" xr:uid="{00000000-0004-0000-0000-000027000000}"/>
    <hyperlink ref="L24" r:id="rId41" xr:uid="{00000000-0004-0000-0000-000028000000}"/>
    <hyperlink ref="K26" r:id="rId42" xr:uid="{00000000-0004-0000-0000-000029000000}"/>
    <hyperlink ref="L26" r:id="rId43" xr:uid="{00000000-0004-0000-0000-00002A000000}"/>
    <hyperlink ref="O26" r:id="rId44" xr:uid="{00000000-0004-0000-0000-00002B000000}"/>
    <hyperlink ref="K27" r:id="rId45" xr:uid="{00000000-0004-0000-0000-00002C000000}"/>
    <hyperlink ref="L27" r:id="rId46" xr:uid="{00000000-0004-0000-0000-00002D000000}"/>
    <hyperlink ref="K28" r:id="rId47" xr:uid="{00000000-0004-0000-0000-00002E000000}"/>
    <hyperlink ref="L28" r:id="rId48" xr:uid="{00000000-0004-0000-0000-00002F000000}"/>
    <hyperlink ref="K30" r:id="rId49" xr:uid="{00000000-0004-0000-0000-000030000000}"/>
    <hyperlink ref="L30" r:id="rId50" xr:uid="{00000000-0004-0000-0000-000031000000}"/>
    <hyperlink ref="L31" r:id="rId51" xr:uid="{00000000-0004-0000-0000-000032000000}"/>
    <hyperlink ref="L32" r:id="rId52" xr:uid="{00000000-0004-0000-0000-000033000000}"/>
    <hyperlink ref="L33" r:id="rId53" xr:uid="{00000000-0004-0000-0000-000034000000}"/>
    <hyperlink ref="L34" r:id="rId54" xr:uid="{00000000-0004-0000-0000-000035000000}"/>
    <hyperlink ref="L35" r:id="rId55" xr:uid="{00000000-0004-0000-0000-000036000000}"/>
    <hyperlink ref="L36" r:id="rId56" xr:uid="{00000000-0004-0000-0000-000037000000}"/>
    <hyperlink ref="L37" r:id="rId57" xr:uid="{00000000-0004-0000-0000-000038000000}"/>
    <hyperlink ref="L38" r:id="rId58" xr:uid="{00000000-0004-0000-0000-000039000000}"/>
    <hyperlink ref="L39" r:id="rId59" xr:uid="{00000000-0004-0000-0000-00003A000000}"/>
    <hyperlink ref="L40" r:id="rId60" xr:uid="{00000000-0004-0000-0000-00003B000000}"/>
    <hyperlink ref="L43" r:id="rId61" xr:uid="{00000000-0004-0000-0000-00003C000000}"/>
    <hyperlink ref="L44" r:id="rId62" xr:uid="{00000000-0004-0000-0000-00003D000000}"/>
    <hyperlink ref="L45" r:id="rId63" xr:uid="{00000000-0004-0000-0000-00003E000000}"/>
    <hyperlink ref="L46" r:id="rId64" xr:uid="{00000000-0004-0000-0000-00003F000000}"/>
    <hyperlink ref="L47" r:id="rId65" xr:uid="{00000000-0004-0000-0000-000040000000}"/>
    <hyperlink ref="K48" r:id="rId66" xr:uid="{00000000-0004-0000-0000-000041000000}"/>
    <hyperlink ref="L48" r:id="rId67" xr:uid="{00000000-0004-0000-0000-000042000000}"/>
    <hyperlink ref="K49" r:id="rId68" xr:uid="{00000000-0004-0000-0000-000043000000}"/>
    <hyperlink ref="L49" r:id="rId69" xr:uid="{00000000-0004-0000-0000-000044000000}"/>
    <hyperlink ref="K51" r:id="rId70" xr:uid="{00000000-0004-0000-0000-000045000000}"/>
    <hyperlink ref="L51" r:id="rId71" xr:uid="{00000000-0004-0000-0000-000046000000}"/>
    <hyperlink ref="O51" r:id="rId72" xr:uid="{00000000-0004-0000-0000-000047000000}"/>
    <hyperlink ref="K67" r:id="rId73" xr:uid="{00000000-0004-0000-0000-000048000000}"/>
    <hyperlink ref="L67" r:id="rId74" xr:uid="{00000000-0004-0000-0000-000049000000}"/>
    <hyperlink ref="O67" r:id="rId75" xr:uid="{00000000-0004-0000-0000-00004A000000}"/>
    <hyperlink ref="L68" r:id="rId76" xr:uid="{00000000-0004-0000-0000-00004B000000}"/>
    <hyperlink ref="L69" r:id="rId77" xr:uid="{00000000-0004-0000-0000-00004C000000}"/>
    <hyperlink ref="L70" r:id="rId78" xr:uid="{00000000-0004-0000-0000-00004D000000}"/>
    <hyperlink ref="L71" r:id="rId79" xr:uid="{00000000-0004-0000-0000-00004E000000}"/>
    <hyperlink ref="L72" r:id="rId80" xr:uid="{00000000-0004-0000-0000-00004F000000}"/>
    <hyperlink ref="L73" r:id="rId81" xr:uid="{00000000-0004-0000-0000-000050000000}"/>
    <hyperlink ref="L74" r:id="rId82" xr:uid="{00000000-0004-0000-0000-00005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T1003"/>
  <sheetViews>
    <sheetView zoomScaleNormal="100" workbookViewId="0">
      <selection sqref="A1:G2"/>
    </sheetView>
  </sheetViews>
  <sheetFormatPr defaultColWidth="12.5703125" defaultRowHeight="15.75" customHeight="1" x14ac:dyDescent="0.25"/>
  <cols>
    <col min="1" max="1" width="19.28515625" style="9" customWidth="1"/>
    <col min="4" max="4" width="13.85546875" customWidth="1"/>
    <col min="5" max="5" width="11.28515625" customWidth="1"/>
    <col min="6" max="6" width="13.85546875" customWidth="1"/>
    <col min="7" max="7" width="10.140625" customWidth="1"/>
    <col min="8" max="8" width="13.28515625" customWidth="1"/>
    <col min="9" max="9" width="22" style="9" customWidth="1"/>
    <col min="10" max="10" width="11.85546875" customWidth="1"/>
    <col min="11" max="11" width="19.85546875" customWidth="1"/>
    <col min="12" max="12" width="15.7109375" customWidth="1"/>
    <col min="14" max="14" width="14.28515625" customWidth="1"/>
    <col min="15" max="15" width="18" customWidth="1"/>
    <col min="16" max="16" width="29.42578125" style="51" customWidth="1"/>
  </cols>
  <sheetData>
    <row r="1" spans="1:20" ht="15.75" customHeight="1" x14ac:dyDescent="0.25">
      <c r="A1" s="105" t="s">
        <v>910</v>
      </c>
      <c r="B1" s="94"/>
      <c r="C1" s="94"/>
      <c r="D1" s="94"/>
      <c r="E1" s="94"/>
      <c r="F1" s="94"/>
      <c r="G1" s="95"/>
      <c r="H1" s="51"/>
      <c r="I1" s="68"/>
      <c r="J1" s="51"/>
      <c r="K1" s="51"/>
      <c r="L1" s="51"/>
      <c r="M1" s="51"/>
      <c r="N1" s="51"/>
      <c r="O1" s="51"/>
    </row>
    <row r="2" spans="1:20" ht="62.25" customHeight="1" x14ac:dyDescent="0.25">
      <c r="A2" s="96"/>
      <c r="B2" s="96"/>
      <c r="C2" s="96"/>
      <c r="D2" s="96"/>
      <c r="E2" s="96"/>
      <c r="F2" s="96"/>
      <c r="G2" s="97"/>
      <c r="H2" s="51"/>
      <c r="I2" s="68"/>
      <c r="J2" s="51"/>
      <c r="K2" s="51"/>
      <c r="L2" s="51"/>
      <c r="M2" s="51"/>
      <c r="N2" s="51"/>
      <c r="O2" s="51"/>
    </row>
    <row r="3" spans="1:20" ht="15.75" customHeight="1" x14ac:dyDescent="0.25">
      <c r="A3" s="68"/>
      <c r="B3" s="51"/>
      <c r="C3" s="51"/>
      <c r="D3" s="51"/>
      <c r="E3" s="51"/>
      <c r="F3" s="51"/>
      <c r="G3" s="51"/>
      <c r="H3" s="51"/>
      <c r="I3" s="68"/>
      <c r="J3" s="51"/>
      <c r="K3" s="51"/>
      <c r="L3" s="51"/>
      <c r="M3" s="51"/>
      <c r="N3" s="51"/>
      <c r="O3" s="51"/>
    </row>
    <row r="4" spans="1:20" s="9" customFormat="1" ht="48" customHeight="1" x14ac:dyDescent="0.25">
      <c r="A4" s="75" t="s">
        <v>0</v>
      </c>
      <c r="B4" s="75" t="s">
        <v>1</v>
      </c>
      <c r="C4" s="76" t="s">
        <v>325</v>
      </c>
      <c r="D4" s="76" t="s">
        <v>326</v>
      </c>
      <c r="E4" s="76" t="s">
        <v>327</v>
      </c>
      <c r="F4" s="76" t="s">
        <v>328</v>
      </c>
      <c r="G4" s="76" t="s">
        <v>329</v>
      </c>
      <c r="H4" s="77" t="s">
        <v>330</v>
      </c>
      <c r="I4" s="75" t="s">
        <v>331</v>
      </c>
      <c r="J4" s="75" t="s">
        <v>2</v>
      </c>
      <c r="K4" s="75" t="s">
        <v>3</v>
      </c>
      <c r="L4" s="75" t="s">
        <v>332</v>
      </c>
      <c r="M4" s="75" t="s">
        <v>4</v>
      </c>
      <c r="N4" s="75" t="s">
        <v>5</v>
      </c>
      <c r="O4" s="75" t="s">
        <v>11</v>
      </c>
      <c r="P4" s="78" t="s">
        <v>909</v>
      </c>
      <c r="Q4" s="2"/>
      <c r="R4" s="2"/>
      <c r="S4" s="2"/>
      <c r="T4" s="2"/>
    </row>
    <row r="5" spans="1:20" x14ac:dyDescent="0.25">
      <c r="A5" s="72" t="s">
        <v>333</v>
      </c>
      <c r="B5" s="52" t="s">
        <v>334</v>
      </c>
      <c r="C5" s="79">
        <v>454</v>
      </c>
      <c r="D5" s="52">
        <v>29.2</v>
      </c>
      <c r="E5" s="52">
        <v>18</v>
      </c>
      <c r="F5" s="54">
        <v>1.611013</v>
      </c>
      <c r="G5" s="54">
        <v>43.796356702273698</v>
      </c>
      <c r="H5" s="55">
        <v>0.199409</v>
      </c>
      <c r="I5" s="69" t="s">
        <v>16</v>
      </c>
      <c r="J5" s="53">
        <v>10</v>
      </c>
      <c r="K5" s="52" t="s">
        <v>335</v>
      </c>
      <c r="L5" s="52" t="s">
        <v>336</v>
      </c>
      <c r="M5" s="52" t="s">
        <v>17</v>
      </c>
      <c r="N5" s="52" t="s">
        <v>35</v>
      </c>
      <c r="O5" s="56" t="s">
        <v>784</v>
      </c>
      <c r="P5" s="51" t="s">
        <v>852</v>
      </c>
    </row>
    <row r="6" spans="1:20" x14ac:dyDescent="0.25">
      <c r="A6" s="72" t="s">
        <v>337</v>
      </c>
      <c r="B6" s="52" t="s">
        <v>338</v>
      </c>
      <c r="C6" s="79" t="s">
        <v>339</v>
      </c>
      <c r="D6" s="52">
        <v>146.9</v>
      </c>
      <c r="E6" s="52">
        <v>14</v>
      </c>
      <c r="F6" s="54">
        <v>1.549976</v>
      </c>
      <c r="G6" s="54">
        <v>41.987940458432902</v>
      </c>
      <c r="H6" s="55">
        <v>0.36272399999999999</v>
      </c>
      <c r="I6" s="69" t="s">
        <v>340</v>
      </c>
      <c r="J6" s="53">
        <v>8</v>
      </c>
      <c r="K6" s="52" t="s">
        <v>335</v>
      </c>
      <c r="L6" s="52" t="s">
        <v>336</v>
      </c>
      <c r="M6" s="52" t="s">
        <v>17</v>
      </c>
      <c r="N6" s="52" t="s">
        <v>35</v>
      </c>
      <c r="O6" s="56" t="s">
        <v>785</v>
      </c>
      <c r="P6" s="51" t="s">
        <v>853</v>
      </c>
    </row>
    <row r="7" spans="1:20" x14ac:dyDescent="0.25">
      <c r="A7" s="72" t="s">
        <v>341</v>
      </c>
      <c r="B7" s="52" t="s">
        <v>342</v>
      </c>
      <c r="C7" s="69">
        <v>454</v>
      </c>
      <c r="D7" s="52">
        <v>29.3</v>
      </c>
      <c r="E7" s="52">
        <v>8</v>
      </c>
      <c r="F7" s="54">
        <v>1.5493380000000001</v>
      </c>
      <c r="G7" s="54">
        <v>42.423086505333202</v>
      </c>
      <c r="H7" s="55">
        <v>0.420738</v>
      </c>
      <c r="I7" s="69" t="s">
        <v>343</v>
      </c>
      <c r="J7" s="53">
        <v>6</v>
      </c>
      <c r="K7" s="52" t="s">
        <v>335</v>
      </c>
      <c r="L7" s="52" t="s">
        <v>336</v>
      </c>
      <c r="M7" s="52" t="s">
        <v>17</v>
      </c>
      <c r="N7" s="52" t="s">
        <v>35</v>
      </c>
      <c r="O7" s="56" t="s">
        <v>786</v>
      </c>
      <c r="P7" s="51" t="s">
        <v>854</v>
      </c>
    </row>
    <row r="8" spans="1:20" x14ac:dyDescent="0.25">
      <c r="A8" s="72" t="s">
        <v>344</v>
      </c>
      <c r="B8" s="52" t="s">
        <v>345</v>
      </c>
      <c r="C8" s="69">
        <v>454</v>
      </c>
      <c r="D8" s="57">
        <v>31</v>
      </c>
      <c r="E8" s="52">
        <v>10</v>
      </c>
      <c r="F8" s="54">
        <v>1.547903</v>
      </c>
      <c r="G8" s="54">
        <v>42.364088705816798</v>
      </c>
      <c r="H8" s="55">
        <v>0.44547799999999999</v>
      </c>
      <c r="I8" s="70" t="s">
        <v>346</v>
      </c>
      <c r="J8" s="53" t="s">
        <v>16</v>
      </c>
      <c r="K8" s="52" t="s">
        <v>347</v>
      </c>
      <c r="L8" s="52" t="s">
        <v>16</v>
      </c>
      <c r="M8" s="52" t="s">
        <v>348</v>
      </c>
      <c r="N8" s="52" t="s">
        <v>349</v>
      </c>
      <c r="O8" s="56" t="s">
        <v>787</v>
      </c>
      <c r="P8" s="51" t="s">
        <v>860</v>
      </c>
    </row>
    <row r="9" spans="1:20" x14ac:dyDescent="0.25">
      <c r="A9" s="72" t="s">
        <v>350</v>
      </c>
      <c r="B9" s="52" t="s">
        <v>351</v>
      </c>
      <c r="C9" s="69">
        <v>454</v>
      </c>
      <c r="D9" s="52">
        <v>25.2</v>
      </c>
      <c r="E9" s="52">
        <v>13</v>
      </c>
      <c r="F9" s="54">
        <v>1.611434</v>
      </c>
      <c r="G9" s="54">
        <v>41.456615660337299</v>
      </c>
      <c r="H9" s="55">
        <v>0.28671200000000002</v>
      </c>
      <c r="I9" s="69" t="s">
        <v>16</v>
      </c>
      <c r="J9" s="53">
        <v>8</v>
      </c>
      <c r="K9" s="52" t="s">
        <v>347</v>
      </c>
      <c r="L9" s="52" t="s">
        <v>352</v>
      </c>
      <c r="M9" s="52" t="s">
        <v>17</v>
      </c>
      <c r="N9" s="52" t="s">
        <v>35</v>
      </c>
      <c r="O9" s="56" t="s">
        <v>788</v>
      </c>
      <c r="P9" s="51" t="s">
        <v>861</v>
      </c>
    </row>
    <row r="10" spans="1:20" x14ac:dyDescent="0.25">
      <c r="A10" s="72" t="s">
        <v>353</v>
      </c>
      <c r="B10" s="52" t="s">
        <v>354</v>
      </c>
      <c r="C10" s="69">
        <v>454</v>
      </c>
      <c r="D10" s="52">
        <v>33.700000000000003</v>
      </c>
      <c r="E10" s="52">
        <v>14</v>
      </c>
      <c r="F10" s="54">
        <v>1.5447310000000001</v>
      </c>
      <c r="G10" s="54">
        <v>43.319128055305399</v>
      </c>
      <c r="H10" s="55">
        <v>0.21623500000000001</v>
      </c>
      <c r="I10" s="69" t="s">
        <v>16</v>
      </c>
      <c r="J10" s="53">
        <v>8</v>
      </c>
      <c r="K10" s="52" t="s">
        <v>347</v>
      </c>
      <c r="L10" s="52" t="s">
        <v>352</v>
      </c>
      <c r="M10" s="52" t="s">
        <v>17</v>
      </c>
      <c r="N10" s="52" t="s">
        <v>35</v>
      </c>
      <c r="O10" s="56" t="s">
        <v>789</v>
      </c>
      <c r="P10" s="51" t="s">
        <v>862</v>
      </c>
    </row>
    <row r="11" spans="1:20" x14ac:dyDescent="0.25">
      <c r="A11" s="72" t="s">
        <v>355</v>
      </c>
      <c r="B11" s="52" t="s">
        <v>356</v>
      </c>
      <c r="C11" s="69">
        <v>454</v>
      </c>
      <c r="D11" s="52">
        <v>28.6</v>
      </c>
      <c r="E11" s="52">
        <v>8</v>
      </c>
      <c r="F11" s="54">
        <v>1.5465850000000001</v>
      </c>
      <c r="G11" s="54">
        <v>42.320338035090202</v>
      </c>
      <c r="H11" s="55">
        <v>0.35572900000000002</v>
      </c>
      <c r="I11" s="69" t="s">
        <v>357</v>
      </c>
      <c r="J11" s="53" t="s">
        <v>16</v>
      </c>
      <c r="K11" s="52" t="s">
        <v>347</v>
      </c>
      <c r="L11" s="52" t="s">
        <v>16</v>
      </c>
      <c r="M11" s="52" t="s">
        <v>348</v>
      </c>
      <c r="N11" s="52" t="s">
        <v>349</v>
      </c>
      <c r="O11" s="56" t="s">
        <v>790</v>
      </c>
      <c r="P11" s="51" t="s">
        <v>863</v>
      </c>
    </row>
    <row r="12" spans="1:20" x14ac:dyDescent="0.25">
      <c r="A12" s="72">
        <v>213000700</v>
      </c>
      <c r="B12" s="52" t="s">
        <v>358</v>
      </c>
      <c r="C12" s="69">
        <v>454</v>
      </c>
      <c r="D12" s="52">
        <v>26.9</v>
      </c>
      <c r="E12" s="52">
        <v>9</v>
      </c>
      <c r="F12" s="54">
        <v>1.617815</v>
      </c>
      <c r="G12" s="54">
        <v>41.289764280835598</v>
      </c>
      <c r="H12" s="55">
        <v>0.33049299999999998</v>
      </c>
      <c r="I12" s="69" t="s">
        <v>16</v>
      </c>
      <c r="J12" s="53">
        <v>0</v>
      </c>
      <c r="K12" s="52" t="s">
        <v>134</v>
      </c>
      <c r="L12" s="52" t="s">
        <v>336</v>
      </c>
      <c r="M12" s="52" t="s">
        <v>17</v>
      </c>
      <c r="N12" s="52" t="s">
        <v>35</v>
      </c>
      <c r="O12" s="56" t="s">
        <v>791</v>
      </c>
      <c r="P12" s="51" t="s">
        <v>864</v>
      </c>
    </row>
    <row r="13" spans="1:20" x14ac:dyDescent="0.25">
      <c r="A13" s="72" t="s">
        <v>359</v>
      </c>
      <c r="B13" s="52" t="s">
        <v>360</v>
      </c>
      <c r="C13" s="69">
        <v>454</v>
      </c>
      <c r="D13" s="52">
        <v>28.4</v>
      </c>
      <c r="E13" s="52">
        <v>17</v>
      </c>
      <c r="F13" s="54">
        <v>1.5923080000000001</v>
      </c>
      <c r="G13" s="54">
        <v>42.369189880349801</v>
      </c>
      <c r="H13" s="55">
        <v>0.38851999999999998</v>
      </c>
      <c r="I13" s="69" t="s">
        <v>16</v>
      </c>
      <c r="J13" s="53">
        <v>10</v>
      </c>
      <c r="K13" s="52" t="s">
        <v>269</v>
      </c>
      <c r="L13" s="52" t="s">
        <v>336</v>
      </c>
      <c r="M13" s="52" t="s">
        <v>17</v>
      </c>
      <c r="N13" s="52" t="s">
        <v>141</v>
      </c>
      <c r="O13" s="56" t="s">
        <v>792</v>
      </c>
      <c r="P13" s="51" t="s">
        <v>865</v>
      </c>
    </row>
    <row r="14" spans="1:20" x14ac:dyDescent="0.25">
      <c r="A14" s="72">
        <v>582</v>
      </c>
      <c r="B14" s="52" t="s">
        <v>361</v>
      </c>
      <c r="C14" s="69">
        <v>454</v>
      </c>
      <c r="D14" s="52">
        <v>26.9</v>
      </c>
      <c r="E14" s="52">
        <v>29</v>
      </c>
      <c r="F14" s="54">
        <v>1.5144489999999999</v>
      </c>
      <c r="G14" s="54">
        <v>42.477297023537901</v>
      </c>
      <c r="H14" s="55">
        <v>0.185256</v>
      </c>
      <c r="I14" s="69" t="s">
        <v>362</v>
      </c>
      <c r="J14" s="53">
        <v>5</v>
      </c>
      <c r="K14" s="52" t="s">
        <v>269</v>
      </c>
      <c r="L14" s="52" t="s">
        <v>336</v>
      </c>
      <c r="M14" s="52" t="s">
        <v>17</v>
      </c>
      <c r="N14" s="52" t="s">
        <v>35</v>
      </c>
      <c r="O14" s="56" t="s">
        <v>793</v>
      </c>
      <c r="P14" s="51" t="s">
        <v>866</v>
      </c>
    </row>
    <row r="15" spans="1:20" x14ac:dyDescent="0.25">
      <c r="A15" s="72" t="s">
        <v>363</v>
      </c>
      <c r="B15" s="52" t="s">
        <v>364</v>
      </c>
      <c r="C15" s="69">
        <v>454</v>
      </c>
      <c r="D15" s="52">
        <v>32.700000000000003</v>
      </c>
      <c r="E15" s="52">
        <v>23</v>
      </c>
      <c r="F15" s="54">
        <v>1.5788500000000001</v>
      </c>
      <c r="G15" s="54">
        <v>43.0585552775755</v>
      </c>
      <c r="H15" s="55">
        <v>0.16667599999999999</v>
      </c>
      <c r="I15" s="69" t="s">
        <v>16</v>
      </c>
      <c r="J15" s="53">
        <v>7</v>
      </c>
      <c r="K15" s="52" t="s">
        <v>269</v>
      </c>
      <c r="L15" s="52" t="s">
        <v>336</v>
      </c>
      <c r="M15" s="52" t="s">
        <v>17</v>
      </c>
      <c r="N15" s="52" t="s">
        <v>141</v>
      </c>
      <c r="O15" s="56" t="s">
        <v>794</v>
      </c>
      <c r="P15" s="51" t="s">
        <v>899</v>
      </c>
    </row>
    <row r="16" spans="1:20" x14ac:dyDescent="0.25">
      <c r="A16" s="72" t="s">
        <v>365</v>
      </c>
      <c r="B16" s="52" t="s">
        <v>366</v>
      </c>
      <c r="C16" s="69">
        <v>454</v>
      </c>
      <c r="D16" s="52">
        <v>29.3</v>
      </c>
      <c r="E16" s="52">
        <v>20</v>
      </c>
      <c r="F16" s="54">
        <v>1.541453</v>
      </c>
      <c r="G16" s="54">
        <v>42.403433643451997</v>
      </c>
      <c r="H16" s="55">
        <v>0.19429099999999999</v>
      </c>
      <c r="I16" s="69" t="s">
        <v>16</v>
      </c>
      <c r="J16" s="53">
        <v>9</v>
      </c>
      <c r="K16" s="52" t="s">
        <v>269</v>
      </c>
      <c r="L16" s="52" t="s">
        <v>336</v>
      </c>
      <c r="M16" s="52" t="s">
        <v>17</v>
      </c>
      <c r="N16" s="52" t="s">
        <v>141</v>
      </c>
      <c r="O16" s="56" t="s">
        <v>795</v>
      </c>
      <c r="P16" s="51" t="s">
        <v>900</v>
      </c>
    </row>
    <row r="17" spans="1:16" x14ac:dyDescent="0.25">
      <c r="A17" s="72">
        <v>1475</v>
      </c>
      <c r="B17" s="52" t="s">
        <v>367</v>
      </c>
      <c r="C17" s="69">
        <v>454</v>
      </c>
      <c r="D17" s="52">
        <v>22.2</v>
      </c>
      <c r="E17" s="52">
        <v>17</v>
      </c>
      <c r="F17" s="54">
        <v>1.5843119999999999</v>
      </c>
      <c r="G17" s="54">
        <v>43.185496291134598</v>
      </c>
      <c r="H17" s="55">
        <v>0.26115100000000002</v>
      </c>
      <c r="I17" s="69" t="s">
        <v>16</v>
      </c>
      <c r="J17" s="53">
        <v>10</v>
      </c>
      <c r="K17" s="52" t="s">
        <v>269</v>
      </c>
      <c r="L17" s="52" t="s">
        <v>336</v>
      </c>
      <c r="M17" s="52" t="s">
        <v>17</v>
      </c>
      <c r="N17" s="52" t="s">
        <v>141</v>
      </c>
      <c r="O17" s="56" t="s">
        <v>796</v>
      </c>
      <c r="P17" s="51" t="s">
        <v>901</v>
      </c>
    </row>
    <row r="18" spans="1:16" x14ac:dyDescent="0.25">
      <c r="A18" s="72" t="s">
        <v>368</v>
      </c>
      <c r="B18" s="52" t="s">
        <v>369</v>
      </c>
      <c r="C18" s="79">
        <v>454</v>
      </c>
      <c r="D18" s="52">
        <v>34.1</v>
      </c>
      <c r="E18" s="52">
        <v>10</v>
      </c>
      <c r="F18" s="54">
        <v>1.522295</v>
      </c>
      <c r="G18" s="54">
        <v>42.245359802140797</v>
      </c>
      <c r="H18" s="55">
        <v>0.35306300000000002</v>
      </c>
      <c r="I18" s="69" t="s">
        <v>370</v>
      </c>
      <c r="J18" s="53">
        <v>5</v>
      </c>
      <c r="K18" s="52" t="s">
        <v>347</v>
      </c>
      <c r="L18" s="52" t="s">
        <v>352</v>
      </c>
      <c r="M18" s="52" t="s">
        <v>17</v>
      </c>
      <c r="N18" s="52" t="s">
        <v>35</v>
      </c>
      <c r="O18" s="56" t="s">
        <v>797</v>
      </c>
      <c r="P18" s="51" t="s">
        <v>902</v>
      </c>
    </row>
    <row r="19" spans="1:16" x14ac:dyDescent="0.25">
      <c r="A19" s="72" t="s">
        <v>371</v>
      </c>
      <c r="B19" s="52" t="s">
        <v>372</v>
      </c>
      <c r="C19" s="79">
        <v>454</v>
      </c>
      <c r="D19" s="52">
        <v>36.200000000000003</v>
      </c>
      <c r="E19" s="52">
        <v>11</v>
      </c>
      <c r="F19" s="54">
        <v>1.505547</v>
      </c>
      <c r="G19" s="54">
        <v>43.285662951737798</v>
      </c>
      <c r="H19" s="55">
        <v>0.405304</v>
      </c>
      <c r="I19" s="69" t="s">
        <v>373</v>
      </c>
      <c r="J19" s="53">
        <v>10</v>
      </c>
      <c r="K19" s="52" t="s">
        <v>347</v>
      </c>
      <c r="L19" s="52" t="s">
        <v>352</v>
      </c>
      <c r="M19" s="52" t="s">
        <v>17</v>
      </c>
      <c r="N19" s="52" t="s">
        <v>35</v>
      </c>
      <c r="O19" s="56" t="s">
        <v>798</v>
      </c>
      <c r="P19" s="51" t="s">
        <v>867</v>
      </c>
    </row>
    <row r="20" spans="1:16" x14ac:dyDescent="0.25">
      <c r="A20" s="72" t="s">
        <v>374</v>
      </c>
      <c r="B20" s="52" t="s">
        <v>375</v>
      </c>
      <c r="C20" s="79">
        <v>454</v>
      </c>
      <c r="D20" s="52">
        <v>29</v>
      </c>
      <c r="E20" s="52">
        <v>28</v>
      </c>
      <c r="F20" s="54">
        <v>1.693432</v>
      </c>
      <c r="G20" s="54">
        <v>41.719301395036801</v>
      </c>
      <c r="H20" s="55">
        <v>0.53142800000000001</v>
      </c>
      <c r="I20" s="69" t="s">
        <v>357</v>
      </c>
      <c r="J20" s="53">
        <v>7</v>
      </c>
      <c r="K20" s="52" t="s">
        <v>376</v>
      </c>
      <c r="L20" s="52" t="s">
        <v>336</v>
      </c>
      <c r="M20" s="52" t="s">
        <v>17</v>
      </c>
      <c r="N20" s="52" t="s">
        <v>35</v>
      </c>
      <c r="O20" s="56" t="s">
        <v>799</v>
      </c>
      <c r="P20" s="51" t="s">
        <v>903</v>
      </c>
    </row>
    <row r="21" spans="1:16" x14ac:dyDescent="0.25">
      <c r="A21" s="72" t="s">
        <v>377</v>
      </c>
      <c r="B21" s="52" t="s">
        <v>378</v>
      </c>
      <c r="C21" s="79">
        <v>454</v>
      </c>
      <c r="D21" s="52">
        <v>29</v>
      </c>
      <c r="E21" s="52">
        <v>24</v>
      </c>
      <c r="F21" s="54">
        <v>1.548575</v>
      </c>
      <c r="G21" s="54">
        <v>43.439290961044797</v>
      </c>
      <c r="H21" s="55">
        <v>0.31209700000000001</v>
      </c>
      <c r="I21" s="69" t="s">
        <v>16</v>
      </c>
      <c r="J21" s="53">
        <v>9</v>
      </c>
      <c r="K21" s="52" t="s">
        <v>347</v>
      </c>
      <c r="L21" s="52" t="s">
        <v>352</v>
      </c>
      <c r="M21" s="52" t="s">
        <v>17</v>
      </c>
      <c r="N21" s="52" t="s">
        <v>35</v>
      </c>
      <c r="O21" s="56" t="s">
        <v>800</v>
      </c>
      <c r="P21" s="51" t="s">
        <v>904</v>
      </c>
    </row>
    <row r="22" spans="1:16" x14ac:dyDescent="0.25">
      <c r="A22" s="72" t="s">
        <v>379</v>
      </c>
      <c r="B22" s="52" t="s">
        <v>380</v>
      </c>
      <c r="C22" s="79">
        <v>454</v>
      </c>
      <c r="D22" s="52">
        <v>20.9</v>
      </c>
      <c r="E22" s="52">
        <v>13</v>
      </c>
      <c r="F22" s="54">
        <v>1.608808</v>
      </c>
      <c r="G22" s="54">
        <v>41.833643293668402</v>
      </c>
      <c r="H22" s="55">
        <v>0.360624</v>
      </c>
      <c r="I22" s="69" t="s">
        <v>16</v>
      </c>
      <c r="J22" s="53">
        <v>0</v>
      </c>
      <c r="K22" s="52" t="s">
        <v>347</v>
      </c>
      <c r="L22" s="52" t="s">
        <v>352</v>
      </c>
      <c r="M22" s="52" t="s">
        <v>17</v>
      </c>
      <c r="N22" s="52" t="s">
        <v>35</v>
      </c>
      <c r="O22" s="56" t="s">
        <v>801</v>
      </c>
      <c r="P22" s="51" t="s">
        <v>905</v>
      </c>
    </row>
    <row r="23" spans="1:16" x14ac:dyDescent="0.25">
      <c r="A23" s="72" t="s">
        <v>381</v>
      </c>
      <c r="B23" s="52" t="s">
        <v>382</v>
      </c>
      <c r="C23" s="79">
        <v>454</v>
      </c>
      <c r="D23" s="52">
        <v>20.399999999999999</v>
      </c>
      <c r="E23" s="52">
        <v>25</v>
      </c>
      <c r="F23" s="54">
        <v>1.6015600000000001</v>
      </c>
      <c r="G23" s="54">
        <v>42.303878718249699</v>
      </c>
      <c r="H23" s="55">
        <v>0.13228799999999999</v>
      </c>
      <c r="I23" s="69" t="s">
        <v>357</v>
      </c>
      <c r="J23" s="53">
        <v>4</v>
      </c>
      <c r="K23" s="52" t="s">
        <v>376</v>
      </c>
      <c r="L23" s="52" t="s">
        <v>336</v>
      </c>
      <c r="M23" s="52" t="s">
        <v>17</v>
      </c>
      <c r="N23" s="52" t="s">
        <v>35</v>
      </c>
      <c r="O23" s="56" t="s">
        <v>802</v>
      </c>
      <c r="P23" s="51" t="s">
        <v>906</v>
      </c>
    </row>
    <row r="24" spans="1:16" x14ac:dyDescent="0.25">
      <c r="A24" s="72" t="s">
        <v>383</v>
      </c>
      <c r="B24" s="52" t="s">
        <v>384</v>
      </c>
      <c r="C24" s="69">
        <v>454</v>
      </c>
      <c r="D24" s="52">
        <v>31.3</v>
      </c>
      <c r="E24" s="52">
        <v>7</v>
      </c>
      <c r="F24" s="54">
        <v>1.561223</v>
      </c>
      <c r="G24" s="54">
        <v>42.296648204644697</v>
      </c>
      <c r="H24" s="55">
        <v>0.43469400000000002</v>
      </c>
      <c r="I24" s="69" t="s">
        <v>343</v>
      </c>
      <c r="J24" s="53">
        <v>9</v>
      </c>
      <c r="K24" s="52" t="s">
        <v>335</v>
      </c>
      <c r="L24" s="52" t="s">
        <v>336</v>
      </c>
      <c r="M24" s="52" t="s">
        <v>17</v>
      </c>
      <c r="N24" s="52" t="s">
        <v>35</v>
      </c>
      <c r="O24" s="56" t="s">
        <v>803</v>
      </c>
      <c r="P24" s="51" t="s">
        <v>907</v>
      </c>
    </row>
    <row r="25" spans="1:16" x14ac:dyDescent="0.25">
      <c r="A25" s="72" t="s">
        <v>385</v>
      </c>
      <c r="B25" s="52" t="s">
        <v>386</v>
      </c>
      <c r="C25" s="69">
        <v>454</v>
      </c>
      <c r="D25" s="52">
        <v>33.4</v>
      </c>
      <c r="E25" s="52">
        <v>7</v>
      </c>
      <c r="F25" s="54">
        <v>1.5404040000000001</v>
      </c>
      <c r="G25" s="54">
        <v>42.322598487150103</v>
      </c>
      <c r="H25" s="55">
        <v>0.45999200000000001</v>
      </c>
      <c r="I25" s="69" t="s">
        <v>343</v>
      </c>
      <c r="J25" s="53">
        <v>2</v>
      </c>
      <c r="K25" s="52" t="s">
        <v>134</v>
      </c>
      <c r="L25" s="52" t="s">
        <v>336</v>
      </c>
      <c r="M25" s="52" t="s">
        <v>17</v>
      </c>
      <c r="N25" s="52" t="s">
        <v>35</v>
      </c>
      <c r="O25" s="56" t="s">
        <v>804</v>
      </c>
      <c r="P25" s="51" t="s">
        <v>908</v>
      </c>
    </row>
    <row r="26" spans="1:16" x14ac:dyDescent="0.25">
      <c r="A26" s="72" t="s">
        <v>387</v>
      </c>
      <c r="B26" s="52" t="s">
        <v>388</v>
      </c>
      <c r="C26" s="79" t="s">
        <v>339</v>
      </c>
      <c r="D26" s="52">
        <v>195.1</v>
      </c>
      <c r="E26" s="52">
        <v>91</v>
      </c>
      <c r="F26" s="54">
        <v>1.6657489999999999</v>
      </c>
      <c r="G26" s="54">
        <v>42.425239336778802</v>
      </c>
      <c r="H26" s="55">
        <v>0.23773900000000001</v>
      </c>
      <c r="I26" s="69" t="s">
        <v>389</v>
      </c>
      <c r="J26" s="53">
        <v>7</v>
      </c>
      <c r="K26" s="52" t="s">
        <v>134</v>
      </c>
      <c r="L26" s="52" t="s">
        <v>336</v>
      </c>
      <c r="M26" s="52" t="s">
        <v>17</v>
      </c>
      <c r="N26" s="52" t="s">
        <v>35</v>
      </c>
      <c r="O26" s="56" t="s">
        <v>805</v>
      </c>
      <c r="P26" s="51" t="s">
        <v>855</v>
      </c>
    </row>
    <row r="27" spans="1:16" x14ac:dyDescent="0.25">
      <c r="A27" s="72" t="s">
        <v>390</v>
      </c>
      <c r="B27" s="52" t="s">
        <v>391</v>
      </c>
      <c r="C27" s="79" t="s">
        <v>339</v>
      </c>
      <c r="D27" s="52">
        <v>545.9</v>
      </c>
      <c r="E27" s="52">
        <v>27</v>
      </c>
      <c r="F27" s="54">
        <v>1.529841</v>
      </c>
      <c r="G27" s="54">
        <v>42.235827121903498</v>
      </c>
      <c r="H27" s="55">
        <v>0.79317499999999996</v>
      </c>
      <c r="I27" s="69" t="s">
        <v>16</v>
      </c>
      <c r="J27" s="53">
        <v>2</v>
      </c>
      <c r="K27" s="52" t="s">
        <v>335</v>
      </c>
      <c r="L27" s="52" t="s">
        <v>336</v>
      </c>
      <c r="M27" s="52" t="s">
        <v>17</v>
      </c>
      <c r="N27" s="52" t="s">
        <v>35</v>
      </c>
      <c r="O27" s="56" t="s">
        <v>806</v>
      </c>
      <c r="P27" s="51" t="s">
        <v>856</v>
      </c>
    </row>
    <row r="28" spans="1:16" x14ac:dyDescent="0.25">
      <c r="A28" s="72" t="s">
        <v>392</v>
      </c>
      <c r="B28" s="52" t="s">
        <v>393</v>
      </c>
      <c r="C28" s="79" t="s">
        <v>339</v>
      </c>
      <c r="D28" s="51">
        <v>378.4</v>
      </c>
      <c r="E28" s="52">
        <v>36</v>
      </c>
      <c r="F28" s="54">
        <v>1.590773</v>
      </c>
      <c r="G28" s="54">
        <v>41.455003322284199</v>
      </c>
      <c r="H28" s="55">
        <v>0.30672199999999999</v>
      </c>
      <c r="I28" s="69" t="s">
        <v>394</v>
      </c>
      <c r="J28" s="53">
        <v>10</v>
      </c>
      <c r="K28" s="52" t="s">
        <v>335</v>
      </c>
      <c r="L28" s="52" t="s">
        <v>336</v>
      </c>
      <c r="M28" s="52" t="s">
        <v>17</v>
      </c>
      <c r="N28" s="52" t="s">
        <v>35</v>
      </c>
      <c r="O28" s="56" t="s">
        <v>807</v>
      </c>
      <c r="P28" s="51" t="s">
        <v>857</v>
      </c>
    </row>
    <row r="29" spans="1:16" x14ac:dyDescent="0.25">
      <c r="A29" s="72" t="s">
        <v>395</v>
      </c>
      <c r="B29" s="52" t="s">
        <v>396</v>
      </c>
      <c r="C29" s="79" t="s">
        <v>339</v>
      </c>
      <c r="D29" s="52">
        <v>186.4</v>
      </c>
      <c r="E29" s="52">
        <v>21</v>
      </c>
      <c r="F29" s="54">
        <v>1.600927</v>
      </c>
      <c r="G29" s="54">
        <v>41.457480572193496</v>
      </c>
      <c r="H29" s="55">
        <v>1.0703910000000001</v>
      </c>
      <c r="I29" s="70" t="s">
        <v>397</v>
      </c>
      <c r="J29" s="53">
        <v>0</v>
      </c>
      <c r="K29" s="52" t="s">
        <v>347</v>
      </c>
      <c r="L29" s="52" t="s">
        <v>352</v>
      </c>
      <c r="M29" s="52" t="s">
        <v>17</v>
      </c>
      <c r="N29" s="52" t="s">
        <v>398</v>
      </c>
      <c r="O29" s="56" t="s">
        <v>808</v>
      </c>
      <c r="P29" s="51" t="s">
        <v>858</v>
      </c>
    </row>
    <row r="30" spans="1:16" x14ac:dyDescent="0.25">
      <c r="A30" s="72" t="s">
        <v>399</v>
      </c>
      <c r="B30" s="52" t="s">
        <v>400</v>
      </c>
      <c r="C30" s="79" t="s">
        <v>339</v>
      </c>
      <c r="D30" s="52">
        <v>152.9</v>
      </c>
      <c r="E30" s="52">
        <v>9</v>
      </c>
      <c r="F30" s="54">
        <v>1.595121</v>
      </c>
      <c r="G30" s="54">
        <v>42.410450367088103</v>
      </c>
      <c r="H30" s="55">
        <v>1.0819319999999999</v>
      </c>
      <c r="I30" s="69" t="s">
        <v>16</v>
      </c>
      <c r="J30" s="53">
        <v>6</v>
      </c>
      <c r="K30" s="52" t="s">
        <v>134</v>
      </c>
      <c r="L30" s="52" t="s">
        <v>336</v>
      </c>
      <c r="M30" s="52" t="s">
        <v>17</v>
      </c>
      <c r="N30" s="52" t="s">
        <v>35</v>
      </c>
      <c r="O30" s="56" t="s">
        <v>809</v>
      </c>
      <c r="P30" s="51" t="s">
        <v>859</v>
      </c>
    </row>
    <row r="31" spans="1:16" x14ac:dyDescent="0.25">
      <c r="A31" s="72" t="s">
        <v>401</v>
      </c>
      <c r="B31" s="52" t="s">
        <v>402</v>
      </c>
      <c r="C31" s="79" t="s">
        <v>339</v>
      </c>
      <c r="D31" s="52">
        <v>160.30000000000001</v>
      </c>
      <c r="E31" s="52">
        <v>28</v>
      </c>
      <c r="F31" s="54">
        <v>1.7165520000000001</v>
      </c>
      <c r="G31" s="54">
        <v>41.344800507062999</v>
      </c>
      <c r="H31" s="55">
        <v>0.27831600000000001</v>
      </c>
      <c r="I31" s="70" t="s">
        <v>403</v>
      </c>
      <c r="J31" s="53">
        <v>0</v>
      </c>
      <c r="K31" s="52" t="s">
        <v>335</v>
      </c>
      <c r="L31" s="52" t="s">
        <v>336</v>
      </c>
      <c r="M31" s="52" t="s">
        <v>17</v>
      </c>
      <c r="N31" s="52" t="s">
        <v>35</v>
      </c>
      <c r="O31" s="56" t="s">
        <v>810</v>
      </c>
      <c r="P31" s="51" t="s">
        <v>898</v>
      </c>
    </row>
    <row r="32" spans="1:16" x14ac:dyDescent="0.25">
      <c r="A32" s="72" t="s">
        <v>404</v>
      </c>
      <c r="B32" s="52" t="s">
        <v>405</v>
      </c>
      <c r="C32" s="79" t="s">
        <v>339</v>
      </c>
      <c r="D32" s="52">
        <v>169.5</v>
      </c>
      <c r="E32" s="52">
        <v>20</v>
      </c>
      <c r="F32" s="54">
        <v>1.6075429999999999</v>
      </c>
      <c r="G32" s="54">
        <v>41.3629371033932</v>
      </c>
      <c r="H32" s="55">
        <v>0.31605800000000001</v>
      </c>
      <c r="I32" s="69" t="s">
        <v>16</v>
      </c>
      <c r="J32" s="53">
        <v>8</v>
      </c>
      <c r="K32" s="52" t="s">
        <v>347</v>
      </c>
      <c r="L32" s="52" t="s">
        <v>352</v>
      </c>
      <c r="M32" s="52" t="s">
        <v>17</v>
      </c>
      <c r="N32" s="52" t="s">
        <v>35</v>
      </c>
      <c r="O32" s="56" t="s">
        <v>811</v>
      </c>
      <c r="P32" s="51" t="s">
        <v>897</v>
      </c>
    </row>
    <row r="33" spans="1:16" x14ac:dyDescent="0.25">
      <c r="A33" s="72" t="s">
        <v>406</v>
      </c>
      <c r="B33" s="52" t="s">
        <v>407</v>
      </c>
      <c r="C33" s="79" t="s">
        <v>339</v>
      </c>
      <c r="D33" s="52">
        <v>245.4</v>
      </c>
      <c r="E33" s="52">
        <v>23</v>
      </c>
      <c r="F33" s="54">
        <v>1.7841499999999999</v>
      </c>
      <c r="G33" s="54">
        <v>41.433343609001497</v>
      </c>
      <c r="H33" s="55">
        <v>0.36645</v>
      </c>
      <c r="I33" s="70" t="s">
        <v>343</v>
      </c>
      <c r="J33" s="53">
        <v>6</v>
      </c>
      <c r="K33" s="52" t="s">
        <v>134</v>
      </c>
      <c r="L33" s="52" t="s">
        <v>336</v>
      </c>
      <c r="M33" s="52" t="s">
        <v>17</v>
      </c>
      <c r="N33" s="52" t="s">
        <v>35</v>
      </c>
      <c r="O33" s="56" t="s">
        <v>812</v>
      </c>
      <c r="P33" s="51" t="s">
        <v>896</v>
      </c>
    </row>
    <row r="34" spans="1:16" ht="18" customHeight="1" x14ac:dyDescent="0.25">
      <c r="A34" s="72" t="s">
        <v>408</v>
      </c>
      <c r="B34" s="52" t="s">
        <v>409</v>
      </c>
      <c r="C34" s="79" t="s">
        <v>339</v>
      </c>
      <c r="D34" s="52">
        <v>216.4</v>
      </c>
      <c r="E34" s="52">
        <v>45</v>
      </c>
      <c r="F34" s="54">
        <v>1.6566259999999999</v>
      </c>
      <c r="G34" s="54">
        <v>42.157674695435198</v>
      </c>
      <c r="H34" s="55">
        <v>0.30354700000000001</v>
      </c>
      <c r="I34" s="70" t="s">
        <v>410</v>
      </c>
      <c r="J34" s="53">
        <v>0</v>
      </c>
      <c r="K34" s="52" t="s">
        <v>134</v>
      </c>
      <c r="L34" s="52" t="s">
        <v>336</v>
      </c>
      <c r="M34" s="52" t="s">
        <v>17</v>
      </c>
      <c r="N34" s="52" t="s">
        <v>35</v>
      </c>
      <c r="O34" s="56" t="s">
        <v>790</v>
      </c>
      <c r="P34" s="51" t="s">
        <v>895</v>
      </c>
    </row>
    <row r="35" spans="1:16" x14ac:dyDescent="0.25">
      <c r="A35" s="72">
        <v>653</v>
      </c>
      <c r="B35" s="52" t="s">
        <v>411</v>
      </c>
      <c r="C35" s="79" t="s">
        <v>339</v>
      </c>
      <c r="D35" s="52">
        <v>200.1</v>
      </c>
      <c r="E35" s="52">
        <v>16</v>
      </c>
      <c r="F35" s="54">
        <v>1.632825</v>
      </c>
      <c r="G35" s="54">
        <v>41.3236568523877</v>
      </c>
      <c r="H35" s="55">
        <v>1.1602189999999999</v>
      </c>
      <c r="I35" s="69" t="s">
        <v>16</v>
      </c>
      <c r="J35" s="53">
        <v>9</v>
      </c>
      <c r="K35" s="52" t="s">
        <v>347</v>
      </c>
      <c r="L35" s="52" t="s">
        <v>352</v>
      </c>
      <c r="M35" s="52" t="s">
        <v>17</v>
      </c>
      <c r="N35" s="52" t="s">
        <v>35</v>
      </c>
      <c r="O35" s="56" t="s">
        <v>813</v>
      </c>
      <c r="P35" s="51" t="s">
        <v>894</v>
      </c>
    </row>
    <row r="36" spans="1:16" x14ac:dyDescent="0.25">
      <c r="A36" s="72" t="s">
        <v>412</v>
      </c>
      <c r="B36" s="52" t="s">
        <v>413</v>
      </c>
      <c r="C36" s="79" t="s">
        <v>339</v>
      </c>
      <c r="D36" s="52">
        <v>173.8</v>
      </c>
      <c r="E36" s="52">
        <v>32</v>
      </c>
      <c r="F36" s="54">
        <v>1.689921</v>
      </c>
      <c r="G36" s="54">
        <v>41.224767311608097</v>
      </c>
      <c r="H36" s="55">
        <v>0.23669399999999999</v>
      </c>
      <c r="I36" s="70" t="s">
        <v>343</v>
      </c>
      <c r="J36" s="53">
        <v>7</v>
      </c>
      <c r="K36" s="52" t="s">
        <v>335</v>
      </c>
      <c r="L36" s="52" t="s">
        <v>336</v>
      </c>
      <c r="M36" s="52" t="s">
        <v>17</v>
      </c>
      <c r="N36" s="52" t="s">
        <v>141</v>
      </c>
      <c r="O36" s="56" t="s">
        <v>814</v>
      </c>
      <c r="P36" s="51" t="s">
        <v>893</v>
      </c>
    </row>
    <row r="37" spans="1:16" x14ac:dyDescent="0.25">
      <c r="A37" s="72" t="s">
        <v>414</v>
      </c>
      <c r="B37" s="52" t="s">
        <v>415</v>
      </c>
      <c r="C37" s="79" t="s">
        <v>339</v>
      </c>
      <c r="D37" s="52">
        <v>193</v>
      </c>
      <c r="E37" s="52">
        <v>15</v>
      </c>
      <c r="F37" s="54">
        <v>1.6272770000000001</v>
      </c>
      <c r="G37" s="54">
        <v>41.976565759855298</v>
      </c>
      <c r="H37" s="55">
        <v>1.607083</v>
      </c>
      <c r="I37" s="70" t="s">
        <v>416</v>
      </c>
      <c r="J37" s="53">
        <v>7</v>
      </c>
      <c r="K37" s="52" t="s">
        <v>335</v>
      </c>
      <c r="L37" s="52" t="s">
        <v>336</v>
      </c>
      <c r="M37" s="52" t="s">
        <v>17</v>
      </c>
      <c r="N37" s="52" t="s">
        <v>141</v>
      </c>
      <c r="O37" s="56" t="s">
        <v>815</v>
      </c>
      <c r="P37" s="51" t="s">
        <v>892</v>
      </c>
    </row>
    <row r="38" spans="1:16" ht="19.5" customHeight="1" x14ac:dyDescent="0.25">
      <c r="A38" s="72" t="s">
        <v>417</v>
      </c>
      <c r="B38" s="52" t="s">
        <v>418</v>
      </c>
      <c r="C38" s="79" t="s">
        <v>339</v>
      </c>
      <c r="D38" s="52">
        <v>133.30000000000001</v>
      </c>
      <c r="E38" s="52">
        <v>29</v>
      </c>
      <c r="F38" s="54">
        <v>1.6667890000000001</v>
      </c>
      <c r="G38" s="54">
        <v>41.795872182981803</v>
      </c>
      <c r="H38" s="55">
        <v>0.37736500000000001</v>
      </c>
      <c r="I38" s="70" t="s">
        <v>419</v>
      </c>
      <c r="J38" s="53" t="s">
        <v>16</v>
      </c>
      <c r="K38" s="52" t="s">
        <v>347</v>
      </c>
      <c r="L38" s="52" t="s">
        <v>16</v>
      </c>
      <c r="M38" s="52" t="s">
        <v>348</v>
      </c>
      <c r="N38" s="52" t="s">
        <v>349</v>
      </c>
      <c r="O38" s="56" t="s">
        <v>816</v>
      </c>
      <c r="P38" s="51" t="s">
        <v>891</v>
      </c>
    </row>
    <row r="39" spans="1:16" x14ac:dyDescent="0.25">
      <c r="A39" s="72" t="s">
        <v>420</v>
      </c>
      <c r="B39" s="52" t="s">
        <v>421</v>
      </c>
      <c r="C39" s="79" t="s">
        <v>339</v>
      </c>
      <c r="D39" s="52">
        <v>161.30000000000001</v>
      </c>
      <c r="E39" s="52">
        <v>31</v>
      </c>
      <c r="F39" s="54">
        <v>1.4971699999999999</v>
      </c>
      <c r="G39" s="54">
        <v>42.2015535977878</v>
      </c>
      <c r="H39" s="55">
        <v>0.23775299999999999</v>
      </c>
      <c r="I39" s="69" t="s">
        <v>16</v>
      </c>
      <c r="J39" s="53">
        <v>0</v>
      </c>
      <c r="K39" s="52" t="s">
        <v>335</v>
      </c>
      <c r="L39" s="52" t="s">
        <v>336</v>
      </c>
      <c r="M39" s="52" t="s">
        <v>17</v>
      </c>
      <c r="N39" s="52" t="s">
        <v>35</v>
      </c>
      <c r="O39" s="56" t="s">
        <v>817</v>
      </c>
      <c r="P39" s="51" t="s">
        <v>890</v>
      </c>
    </row>
    <row r="40" spans="1:16" x14ac:dyDescent="0.25">
      <c r="A40" s="72">
        <v>287</v>
      </c>
      <c r="B40" s="52" t="s">
        <v>422</v>
      </c>
      <c r="C40" s="79" t="s">
        <v>339</v>
      </c>
      <c r="D40" s="52">
        <v>156.5</v>
      </c>
      <c r="E40" s="52">
        <v>37</v>
      </c>
      <c r="F40" s="54">
        <v>1.6169640000000001</v>
      </c>
      <c r="G40" s="54">
        <v>41.3486014530936</v>
      </c>
      <c r="H40" s="55">
        <v>0.18859000000000001</v>
      </c>
      <c r="I40" s="70" t="s">
        <v>357</v>
      </c>
      <c r="J40" s="53">
        <v>8</v>
      </c>
      <c r="K40" s="52" t="s">
        <v>269</v>
      </c>
      <c r="L40" s="52" t="s">
        <v>336</v>
      </c>
      <c r="M40" s="52" t="s">
        <v>17</v>
      </c>
      <c r="N40" s="52" t="s">
        <v>141</v>
      </c>
      <c r="O40" s="56" t="s">
        <v>818</v>
      </c>
      <c r="P40" s="51" t="s">
        <v>889</v>
      </c>
    </row>
    <row r="41" spans="1:16" x14ac:dyDescent="0.25">
      <c r="A41" s="72">
        <v>208000837</v>
      </c>
      <c r="B41" s="52" t="s">
        <v>423</v>
      </c>
      <c r="C41" s="79" t="s">
        <v>339</v>
      </c>
      <c r="D41" s="52">
        <v>171.1</v>
      </c>
      <c r="E41" s="52">
        <v>33</v>
      </c>
      <c r="F41" s="54">
        <v>1.5393140000000001</v>
      </c>
      <c r="G41" s="54">
        <v>42.2492097128981</v>
      </c>
      <c r="H41" s="55">
        <v>0.34358899999999998</v>
      </c>
      <c r="I41" s="69" t="s">
        <v>16</v>
      </c>
      <c r="J41" s="53">
        <v>7</v>
      </c>
      <c r="K41" s="52" t="s">
        <v>134</v>
      </c>
      <c r="L41" s="52" t="s">
        <v>336</v>
      </c>
      <c r="M41" s="52" t="s">
        <v>17</v>
      </c>
      <c r="N41" s="52" t="s">
        <v>35</v>
      </c>
      <c r="O41" s="56" t="s">
        <v>819</v>
      </c>
      <c r="P41" s="51" t="s">
        <v>888</v>
      </c>
    </row>
    <row r="42" spans="1:16" x14ac:dyDescent="0.25">
      <c r="A42" s="72">
        <v>574</v>
      </c>
      <c r="B42" s="52" t="s">
        <v>424</v>
      </c>
      <c r="C42" s="79" t="s">
        <v>339</v>
      </c>
      <c r="D42" s="52">
        <v>107.1</v>
      </c>
      <c r="E42" s="52">
        <v>18</v>
      </c>
      <c r="F42" s="54">
        <v>1.6612439999999999</v>
      </c>
      <c r="G42" s="54">
        <v>41.804454974705699</v>
      </c>
      <c r="H42" s="55">
        <v>0.98083200000000004</v>
      </c>
      <c r="I42" s="70" t="s">
        <v>357</v>
      </c>
      <c r="J42" s="53">
        <v>8</v>
      </c>
      <c r="K42" s="52" t="s">
        <v>269</v>
      </c>
      <c r="L42" s="52" t="s">
        <v>336</v>
      </c>
      <c r="M42" s="52" t="s">
        <v>17</v>
      </c>
      <c r="N42" s="52" t="s">
        <v>141</v>
      </c>
      <c r="O42" s="56" t="s">
        <v>820</v>
      </c>
      <c r="P42" s="51" t="s">
        <v>887</v>
      </c>
    </row>
    <row r="43" spans="1:16" x14ac:dyDescent="0.25">
      <c r="A43" s="72">
        <v>377</v>
      </c>
      <c r="B43" s="52" t="s">
        <v>425</v>
      </c>
      <c r="C43" s="79" t="s">
        <v>339</v>
      </c>
      <c r="D43" s="52">
        <v>146.4</v>
      </c>
      <c r="E43" s="52">
        <v>23</v>
      </c>
      <c r="F43" s="54">
        <v>1.6731149999999999</v>
      </c>
      <c r="G43" s="54">
        <v>41.2776766689678</v>
      </c>
      <c r="H43" s="55">
        <v>0.31290699999999999</v>
      </c>
      <c r="I43" s="70" t="s">
        <v>357</v>
      </c>
      <c r="J43" s="53">
        <v>7</v>
      </c>
      <c r="K43" s="52" t="s">
        <v>269</v>
      </c>
      <c r="L43" s="52" t="s">
        <v>336</v>
      </c>
      <c r="M43" s="52" t="s">
        <v>17</v>
      </c>
      <c r="N43" s="52" t="s">
        <v>141</v>
      </c>
      <c r="O43" s="56" t="s">
        <v>821</v>
      </c>
      <c r="P43" s="51" t="s">
        <v>886</v>
      </c>
    </row>
    <row r="44" spans="1:16" x14ac:dyDescent="0.25">
      <c r="A44" s="72" t="s">
        <v>426</v>
      </c>
      <c r="B44" s="52" t="s">
        <v>427</v>
      </c>
      <c r="C44" s="79" t="s">
        <v>339</v>
      </c>
      <c r="D44" s="52">
        <v>208.1</v>
      </c>
      <c r="E44" s="52">
        <v>13</v>
      </c>
      <c r="F44" s="54">
        <v>1.5244420000000001</v>
      </c>
      <c r="G44" s="54">
        <v>42.315089718073899</v>
      </c>
      <c r="H44" s="55">
        <v>0.48633799999999999</v>
      </c>
      <c r="I44" s="69" t="s">
        <v>16</v>
      </c>
      <c r="J44" s="53" t="s">
        <v>16</v>
      </c>
      <c r="K44" s="52" t="s">
        <v>269</v>
      </c>
      <c r="L44" s="52" t="s">
        <v>336</v>
      </c>
      <c r="M44" s="52" t="s">
        <v>17</v>
      </c>
      <c r="N44" s="52" t="s">
        <v>141</v>
      </c>
      <c r="O44" s="56" t="s">
        <v>822</v>
      </c>
      <c r="P44" s="51" t="s">
        <v>885</v>
      </c>
    </row>
    <row r="45" spans="1:16" x14ac:dyDescent="0.25">
      <c r="A45" s="72">
        <v>1476</v>
      </c>
      <c r="B45" s="52" t="s">
        <v>428</v>
      </c>
      <c r="C45" s="79" t="s">
        <v>339</v>
      </c>
      <c r="D45" s="52">
        <v>269.5</v>
      </c>
      <c r="E45" s="52">
        <v>29</v>
      </c>
      <c r="F45" s="54">
        <v>1.624376</v>
      </c>
      <c r="G45" s="54">
        <v>41.931116933517899</v>
      </c>
      <c r="H45" s="55">
        <v>0.46637400000000001</v>
      </c>
      <c r="I45" s="69" t="s">
        <v>16</v>
      </c>
      <c r="J45" s="53">
        <v>8</v>
      </c>
      <c r="K45" s="52" t="s">
        <v>269</v>
      </c>
      <c r="L45" s="52" t="s">
        <v>336</v>
      </c>
      <c r="M45" s="52" t="s">
        <v>17</v>
      </c>
      <c r="N45" s="52" t="s">
        <v>141</v>
      </c>
      <c r="O45" s="56" t="s">
        <v>823</v>
      </c>
      <c r="P45" s="51" t="s">
        <v>884</v>
      </c>
    </row>
    <row r="46" spans="1:16" x14ac:dyDescent="0.25">
      <c r="A46" s="72">
        <v>1492</v>
      </c>
      <c r="B46" s="52" t="s">
        <v>429</v>
      </c>
      <c r="C46" s="79" t="s">
        <v>339</v>
      </c>
      <c r="D46" s="52">
        <v>161.1</v>
      </c>
      <c r="E46" s="52">
        <v>18</v>
      </c>
      <c r="F46" s="54">
        <v>1.684178</v>
      </c>
      <c r="G46" s="54">
        <v>41.2153584716105</v>
      </c>
      <c r="H46" s="55">
        <v>0.58669499999999997</v>
      </c>
      <c r="I46" s="69" t="s">
        <v>16</v>
      </c>
      <c r="J46" s="53">
        <v>8</v>
      </c>
      <c r="K46" s="52" t="s">
        <v>269</v>
      </c>
      <c r="L46" s="52" t="s">
        <v>336</v>
      </c>
      <c r="M46" s="52" t="s">
        <v>17</v>
      </c>
      <c r="N46" s="52" t="s">
        <v>141</v>
      </c>
      <c r="O46" s="56" t="s">
        <v>824</v>
      </c>
      <c r="P46" s="51" t="s">
        <v>883</v>
      </c>
    </row>
    <row r="47" spans="1:16" x14ac:dyDescent="0.25">
      <c r="A47" s="72" t="s">
        <v>430</v>
      </c>
      <c r="B47" s="52" t="s">
        <v>431</v>
      </c>
      <c r="C47" s="79" t="s">
        <v>339</v>
      </c>
      <c r="D47" s="52">
        <v>95.4</v>
      </c>
      <c r="E47" s="52">
        <v>20</v>
      </c>
      <c r="F47" s="54">
        <v>1.7359249999999999</v>
      </c>
      <c r="G47" s="54">
        <v>41.194982502124198</v>
      </c>
      <c r="H47" s="55">
        <v>0.36493999999999999</v>
      </c>
      <c r="I47" s="69" t="s">
        <v>16</v>
      </c>
      <c r="J47" s="53">
        <v>6</v>
      </c>
      <c r="K47" s="52" t="s">
        <v>269</v>
      </c>
      <c r="L47" s="52" t="s">
        <v>336</v>
      </c>
      <c r="M47" s="52" t="s">
        <v>17</v>
      </c>
      <c r="N47" s="52" t="s">
        <v>141</v>
      </c>
      <c r="O47" s="56" t="s">
        <v>825</v>
      </c>
      <c r="P47" s="51" t="s">
        <v>882</v>
      </c>
    </row>
    <row r="48" spans="1:16" x14ac:dyDescent="0.25">
      <c r="A48" s="72" t="s">
        <v>432</v>
      </c>
      <c r="B48" s="52" t="s">
        <v>433</v>
      </c>
      <c r="C48" s="79" t="s">
        <v>339</v>
      </c>
      <c r="D48" s="52">
        <v>159.5</v>
      </c>
      <c r="E48" s="52">
        <v>17</v>
      </c>
      <c r="F48" s="54">
        <v>1.6695199999999999</v>
      </c>
      <c r="G48" s="54">
        <v>41.185610235277203</v>
      </c>
      <c r="H48" s="55">
        <v>1.047032</v>
      </c>
      <c r="I48" s="69" t="s">
        <v>16</v>
      </c>
      <c r="J48" s="53">
        <v>10</v>
      </c>
      <c r="K48" s="52" t="s">
        <v>269</v>
      </c>
      <c r="L48" s="52" t="s">
        <v>336</v>
      </c>
      <c r="M48" s="52" t="s">
        <v>17</v>
      </c>
      <c r="N48" s="52" t="s">
        <v>141</v>
      </c>
      <c r="O48" s="56" t="s">
        <v>826</v>
      </c>
      <c r="P48" s="51" t="s">
        <v>881</v>
      </c>
    </row>
    <row r="49" spans="1:16" x14ac:dyDescent="0.25">
      <c r="A49" s="72" t="s">
        <v>434</v>
      </c>
      <c r="B49" s="52" t="s">
        <v>435</v>
      </c>
      <c r="C49" s="79" t="s">
        <v>339</v>
      </c>
      <c r="D49" s="52">
        <v>18.8</v>
      </c>
      <c r="E49" s="52">
        <v>36</v>
      </c>
      <c r="F49" s="54">
        <v>1.6887939999999999</v>
      </c>
      <c r="G49" s="54">
        <v>41.316170000603996</v>
      </c>
      <c r="H49" s="55">
        <v>0.20936399999999999</v>
      </c>
      <c r="I49" s="70" t="s">
        <v>343</v>
      </c>
      <c r="J49" s="53">
        <v>8</v>
      </c>
      <c r="K49" s="52" t="s">
        <v>134</v>
      </c>
      <c r="L49" s="52" t="s">
        <v>336</v>
      </c>
      <c r="M49" s="52" t="s">
        <v>17</v>
      </c>
      <c r="N49" s="52" t="s">
        <v>35</v>
      </c>
      <c r="O49" s="56" t="s">
        <v>827</v>
      </c>
      <c r="P49" s="51" t="s">
        <v>880</v>
      </c>
    </row>
    <row r="50" spans="1:16" x14ac:dyDescent="0.25">
      <c r="A50" s="72" t="s">
        <v>436</v>
      </c>
      <c r="B50" s="52" t="s">
        <v>437</v>
      </c>
      <c r="C50" s="79" t="s">
        <v>339</v>
      </c>
      <c r="D50" s="52">
        <v>50.4</v>
      </c>
      <c r="E50" s="52">
        <v>18</v>
      </c>
      <c r="F50" s="54">
        <v>1.688974</v>
      </c>
      <c r="G50" s="54">
        <v>41.228402568660002</v>
      </c>
      <c r="H50" s="55">
        <v>0.42069800000000002</v>
      </c>
      <c r="I50" s="69" t="s">
        <v>16</v>
      </c>
      <c r="J50" s="53">
        <v>4</v>
      </c>
      <c r="K50" s="52" t="s">
        <v>347</v>
      </c>
      <c r="L50" s="52" t="s">
        <v>352</v>
      </c>
      <c r="M50" s="52" t="s">
        <v>17</v>
      </c>
      <c r="N50" s="52" t="s">
        <v>398</v>
      </c>
      <c r="O50" s="56" t="s">
        <v>828</v>
      </c>
      <c r="P50" s="51" t="s">
        <v>879</v>
      </c>
    </row>
    <row r="51" spans="1:16" x14ac:dyDescent="0.25">
      <c r="A51" s="72" t="s">
        <v>438</v>
      </c>
      <c r="B51" s="52" t="s">
        <v>439</v>
      </c>
      <c r="C51" s="79" t="s">
        <v>339</v>
      </c>
      <c r="D51" s="52">
        <v>285.8</v>
      </c>
      <c r="E51" s="52">
        <v>21</v>
      </c>
      <c r="F51" s="54">
        <v>1.6288119999999999</v>
      </c>
      <c r="G51" s="54">
        <v>41.280823078415402</v>
      </c>
      <c r="H51" s="55">
        <v>0.96667099999999995</v>
      </c>
      <c r="I51" s="69" t="s">
        <v>16</v>
      </c>
      <c r="J51" s="53">
        <v>2</v>
      </c>
      <c r="K51" s="52" t="s">
        <v>347</v>
      </c>
      <c r="L51" s="52" t="s">
        <v>352</v>
      </c>
      <c r="M51" s="52" t="s">
        <v>17</v>
      </c>
      <c r="N51" s="52" t="s">
        <v>35</v>
      </c>
      <c r="O51" s="56" t="s">
        <v>829</v>
      </c>
      <c r="P51" s="51" t="s">
        <v>878</v>
      </c>
    </row>
    <row r="52" spans="1:16" x14ac:dyDescent="0.25">
      <c r="A52" s="72" t="s">
        <v>440</v>
      </c>
      <c r="B52" s="52" t="s">
        <v>441</v>
      </c>
      <c r="C52" s="79" t="s">
        <v>339</v>
      </c>
      <c r="D52" s="58">
        <v>270.7</v>
      </c>
      <c r="E52" s="52">
        <v>40</v>
      </c>
      <c r="F52" s="54">
        <v>1.7017599999999999</v>
      </c>
      <c r="G52" s="54">
        <v>41.354656355772903</v>
      </c>
      <c r="H52" s="55">
        <v>0.20019899999999999</v>
      </c>
      <c r="I52" s="69" t="s">
        <v>16</v>
      </c>
      <c r="J52" s="53">
        <v>9</v>
      </c>
      <c r="K52" s="52" t="s">
        <v>347</v>
      </c>
      <c r="L52" s="52" t="s">
        <v>352</v>
      </c>
      <c r="M52" s="52" t="s">
        <v>17</v>
      </c>
      <c r="N52" s="52" t="s">
        <v>35</v>
      </c>
      <c r="O52" s="56" t="s">
        <v>830</v>
      </c>
      <c r="P52" s="51" t="s">
        <v>877</v>
      </c>
    </row>
    <row r="53" spans="1:16" x14ac:dyDescent="0.25">
      <c r="A53" s="72" t="s">
        <v>442</v>
      </c>
      <c r="B53" s="52" t="s">
        <v>443</v>
      </c>
      <c r="C53" s="79" t="s">
        <v>339</v>
      </c>
      <c r="D53" s="52">
        <v>185.1</v>
      </c>
      <c r="E53" s="52">
        <v>19</v>
      </c>
      <c r="F53" s="54">
        <v>1.6445540000000001</v>
      </c>
      <c r="G53" s="54">
        <v>41.264500892035201</v>
      </c>
      <c r="H53" s="55">
        <v>0.39875100000000002</v>
      </c>
      <c r="I53" s="69" t="s">
        <v>16</v>
      </c>
      <c r="J53" s="53">
        <v>8</v>
      </c>
      <c r="K53" s="52" t="s">
        <v>335</v>
      </c>
      <c r="L53" s="52" t="s">
        <v>336</v>
      </c>
      <c r="M53" s="52" t="s">
        <v>17</v>
      </c>
      <c r="N53" s="52" t="s">
        <v>35</v>
      </c>
      <c r="O53" s="56" t="s">
        <v>831</v>
      </c>
      <c r="P53" s="51" t="s">
        <v>876</v>
      </c>
    </row>
    <row r="54" spans="1:16" x14ac:dyDescent="0.25">
      <c r="A54" s="72" t="s">
        <v>444</v>
      </c>
      <c r="B54" s="52" t="s">
        <v>445</v>
      </c>
      <c r="C54" s="79" t="s">
        <v>339</v>
      </c>
      <c r="D54" s="52">
        <v>300.7</v>
      </c>
      <c r="E54" s="52">
        <v>28</v>
      </c>
      <c r="F54" s="54">
        <v>1.500286</v>
      </c>
      <c r="G54" s="54">
        <v>42.1952880984026</v>
      </c>
      <c r="H54" s="55">
        <v>0.399032</v>
      </c>
      <c r="I54" s="69" t="s">
        <v>16</v>
      </c>
      <c r="J54" s="53">
        <v>2</v>
      </c>
      <c r="K54" s="52" t="s">
        <v>134</v>
      </c>
      <c r="L54" s="52" t="s">
        <v>336</v>
      </c>
      <c r="M54" s="52" t="s">
        <v>17</v>
      </c>
      <c r="N54" s="52" t="s">
        <v>35</v>
      </c>
      <c r="O54" s="56" t="s">
        <v>832</v>
      </c>
      <c r="P54" s="51" t="s">
        <v>875</v>
      </c>
    </row>
    <row r="55" spans="1:16" x14ac:dyDescent="0.25">
      <c r="A55" s="72" t="s">
        <v>446</v>
      </c>
      <c r="B55" s="52" t="s">
        <v>447</v>
      </c>
      <c r="C55" s="79" t="s">
        <v>339</v>
      </c>
      <c r="D55" s="52">
        <v>496.1</v>
      </c>
      <c r="E55" s="52">
        <v>51</v>
      </c>
      <c r="F55" s="54">
        <v>1.638104</v>
      </c>
      <c r="G55" s="54">
        <v>40.672081870259802</v>
      </c>
      <c r="H55" s="55">
        <v>0.34443800000000002</v>
      </c>
      <c r="I55" s="70" t="s">
        <v>448</v>
      </c>
      <c r="J55" s="53">
        <v>8</v>
      </c>
      <c r="K55" s="52" t="s">
        <v>376</v>
      </c>
      <c r="L55" s="52" t="s">
        <v>336</v>
      </c>
      <c r="M55" s="52" t="s">
        <v>17</v>
      </c>
      <c r="N55" s="52" t="s">
        <v>35</v>
      </c>
      <c r="O55" s="56" t="s">
        <v>833</v>
      </c>
      <c r="P55" s="51" t="s">
        <v>874</v>
      </c>
    </row>
    <row r="56" spans="1:16" x14ac:dyDescent="0.25">
      <c r="A56" s="72" t="s">
        <v>449</v>
      </c>
      <c r="B56" s="52" t="s">
        <v>450</v>
      </c>
      <c r="C56" s="79" t="s">
        <v>339</v>
      </c>
      <c r="D56" s="52">
        <v>382.3</v>
      </c>
      <c r="E56" s="52">
        <v>13</v>
      </c>
      <c r="F56" s="54">
        <v>1.506502</v>
      </c>
      <c r="G56" s="54">
        <v>42.186004399595902</v>
      </c>
      <c r="H56" s="55">
        <v>1.504181</v>
      </c>
      <c r="I56" s="70" t="s">
        <v>357</v>
      </c>
      <c r="J56" s="53">
        <v>3</v>
      </c>
      <c r="K56" s="52" t="s">
        <v>376</v>
      </c>
      <c r="L56" s="52" t="s">
        <v>336</v>
      </c>
      <c r="M56" s="52" t="s">
        <v>17</v>
      </c>
      <c r="N56" s="52" t="s">
        <v>35</v>
      </c>
      <c r="O56" s="56" t="s">
        <v>834</v>
      </c>
      <c r="P56" s="51" t="s">
        <v>873</v>
      </c>
    </row>
    <row r="57" spans="1:16" x14ac:dyDescent="0.25">
      <c r="A57" s="72" t="s">
        <v>451</v>
      </c>
      <c r="B57" s="52" t="s">
        <v>452</v>
      </c>
      <c r="C57" s="79" t="s">
        <v>339</v>
      </c>
      <c r="D57" s="52">
        <v>158.19999999999999</v>
      </c>
      <c r="E57" s="52">
        <v>15</v>
      </c>
      <c r="F57" s="54">
        <v>1.563488</v>
      </c>
      <c r="G57" s="54">
        <v>41.946404449538498</v>
      </c>
      <c r="H57" s="55">
        <v>0.49668699999999999</v>
      </c>
      <c r="I57" s="70" t="s">
        <v>343</v>
      </c>
      <c r="J57" s="53">
        <v>0</v>
      </c>
      <c r="K57" s="52" t="s">
        <v>134</v>
      </c>
      <c r="L57" s="52" t="s">
        <v>336</v>
      </c>
      <c r="M57" s="52" t="s">
        <v>17</v>
      </c>
      <c r="N57" s="52" t="s">
        <v>35</v>
      </c>
      <c r="O57" s="56" t="s">
        <v>835</v>
      </c>
      <c r="P57" s="51" t="s">
        <v>872</v>
      </c>
    </row>
    <row r="58" spans="1:16" ht="17.25" customHeight="1" x14ac:dyDescent="0.25">
      <c r="A58" s="72" t="s">
        <v>453</v>
      </c>
      <c r="B58" s="52" t="s">
        <v>454</v>
      </c>
      <c r="C58" s="79" t="s">
        <v>339</v>
      </c>
      <c r="D58" s="52">
        <v>480</v>
      </c>
      <c r="E58" s="52">
        <v>34</v>
      </c>
      <c r="F58" s="54">
        <v>1.7384900000000001</v>
      </c>
      <c r="G58" s="54">
        <v>41.226524167524701</v>
      </c>
      <c r="H58" s="55">
        <v>0.44328600000000001</v>
      </c>
      <c r="I58" s="70" t="s">
        <v>455</v>
      </c>
      <c r="J58" s="53">
        <v>1</v>
      </c>
      <c r="K58" s="52" t="s">
        <v>134</v>
      </c>
      <c r="L58" s="52" t="s">
        <v>352</v>
      </c>
      <c r="M58" s="52" t="s">
        <v>17</v>
      </c>
      <c r="N58" s="52" t="s">
        <v>35</v>
      </c>
      <c r="O58" s="56" t="s">
        <v>836</v>
      </c>
      <c r="P58" s="51" t="s">
        <v>871</v>
      </c>
    </row>
    <row r="59" spans="1:16" x14ac:dyDescent="0.25">
      <c r="A59" s="72" t="s">
        <v>456</v>
      </c>
      <c r="B59" s="52" t="s">
        <v>457</v>
      </c>
      <c r="C59" s="79" t="s">
        <v>339</v>
      </c>
      <c r="D59" s="52">
        <v>296.39999999999998</v>
      </c>
      <c r="E59" s="52">
        <v>8</v>
      </c>
      <c r="F59" s="54">
        <v>1.597159</v>
      </c>
      <c r="G59" s="54">
        <v>41.948234333588601</v>
      </c>
      <c r="H59" s="55">
        <v>1.588138</v>
      </c>
      <c r="I59" s="70" t="s">
        <v>357</v>
      </c>
      <c r="J59" s="53">
        <v>10</v>
      </c>
      <c r="K59" s="52" t="s">
        <v>376</v>
      </c>
      <c r="L59" s="52" t="s">
        <v>336</v>
      </c>
      <c r="M59" s="52" t="s">
        <v>17</v>
      </c>
      <c r="N59" s="52" t="s">
        <v>35</v>
      </c>
      <c r="O59" s="56" t="s">
        <v>837</v>
      </c>
      <c r="P59" s="51" t="s">
        <v>870</v>
      </c>
    </row>
    <row r="60" spans="1:16" x14ac:dyDescent="0.25">
      <c r="A60" s="72" t="s">
        <v>458</v>
      </c>
      <c r="B60" s="52" t="s">
        <v>459</v>
      </c>
      <c r="C60" s="79" t="s">
        <v>339</v>
      </c>
      <c r="D60" s="52">
        <v>178</v>
      </c>
      <c r="E60" s="52">
        <v>23</v>
      </c>
      <c r="F60" s="54">
        <v>1.7806029999999999</v>
      </c>
      <c r="G60" s="54">
        <v>41.373231427780397</v>
      </c>
      <c r="H60" s="55">
        <v>0.27233800000000002</v>
      </c>
      <c r="I60" s="70" t="s">
        <v>343</v>
      </c>
      <c r="J60" s="53">
        <v>7</v>
      </c>
      <c r="K60" s="52" t="s">
        <v>134</v>
      </c>
      <c r="L60" s="52" t="s">
        <v>336</v>
      </c>
      <c r="M60" s="52" t="s">
        <v>17</v>
      </c>
      <c r="N60" s="52" t="s">
        <v>35</v>
      </c>
      <c r="O60" s="56" t="s">
        <v>838</v>
      </c>
      <c r="P60" s="51" t="s">
        <v>869</v>
      </c>
    </row>
    <row r="61" spans="1:16" x14ac:dyDescent="0.25">
      <c r="A61" s="72" t="s">
        <v>460</v>
      </c>
      <c r="B61" s="52" t="s">
        <v>461</v>
      </c>
      <c r="C61" s="79" t="s">
        <v>339</v>
      </c>
      <c r="D61" s="52">
        <v>293.89999999999998</v>
      </c>
      <c r="E61" s="52">
        <v>25</v>
      </c>
      <c r="F61" s="54">
        <v>1.7166870000000001</v>
      </c>
      <c r="G61" s="54">
        <v>40.525151061317501</v>
      </c>
      <c r="H61" s="55">
        <v>0.894594</v>
      </c>
      <c r="I61" s="69" t="s">
        <v>16</v>
      </c>
      <c r="J61" s="53">
        <v>1</v>
      </c>
      <c r="K61" s="52" t="s">
        <v>347</v>
      </c>
      <c r="L61" s="52" t="s">
        <v>352</v>
      </c>
      <c r="M61" s="52" t="s">
        <v>17</v>
      </c>
      <c r="N61" s="52" t="s">
        <v>35</v>
      </c>
      <c r="O61" s="56" t="s">
        <v>839</v>
      </c>
      <c r="P61" s="51" t="s">
        <v>868</v>
      </c>
    </row>
    <row r="62" spans="1:16" x14ac:dyDescent="0.25">
      <c r="A62" s="71"/>
      <c r="B62" s="8"/>
      <c r="C62" s="6"/>
      <c r="D62" s="8"/>
      <c r="E62" s="8"/>
      <c r="F62" s="8"/>
      <c r="G62" s="8"/>
      <c r="H62" s="7"/>
      <c r="I62" s="71"/>
      <c r="J62" s="6"/>
      <c r="K62" s="8"/>
      <c r="L62" s="8"/>
      <c r="M62" s="8"/>
      <c r="N62" s="8"/>
      <c r="O62" s="8"/>
    </row>
    <row r="63" spans="1:16" x14ac:dyDescent="0.25">
      <c r="A63" s="1"/>
      <c r="C63" s="4"/>
      <c r="H63" s="5"/>
      <c r="I63" s="1"/>
      <c r="J63" s="4"/>
    </row>
    <row r="64" spans="1:16" x14ac:dyDescent="0.25">
      <c r="A64" s="1"/>
      <c r="C64" s="4"/>
      <c r="H64" s="5"/>
      <c r="I64" s="1"/>
      <c r="J64" s="4"/>
    </row>
    <row r="65" spans="1:10" x14ac:dyDescent="0.25">
      <c r="A65" s="1"/>
      <c r="C65" s="4"/>
      <c r="H65" s="5"/>
      <c r="I65" s="1"/>
      <c r="J65" s="4"/>
    </row>
    <row r="66" spans="1:10" x14ac:dyDescent="0.25">
      <c r="A66" s="1"/>
      <c r="C66" s="4"/>
      <c r="H66" s="5"/>
      <c r="I66" s="1"/>
      <c r="J66" s="4"/>
    </row>
    <row r="67" spans="1:10" x14ac:dyDescent="0.25">
      <c r="A67" s="1"/>
      <c r="C67" s="4"/>
      <c r="H67" s="5"/>
      <c r="I67" s="1"/>
      <c r="J67" s="4"/>
    </row>
    <row r="68" spans="1:10" x14ac:dyDescent="0.25">
      <c r="A68" s="1"/>
      <c r="C68" s="4"/>
      <c r="H68" s="5"/>
      <c r="I68" s="1"/>
      <c r="J68" s="4"/>
    </row>
    <row r="69" spans="1:10" x14ac:dyDescent="0.25">
      <c r="A69" s="1"/>
      <c r="C69" s="4"/>
      <c r="H69" s="5"/>
      <c r="I69" s="1"/>
      <c r="J69" s="4"/>
    </row>
    <row r="70" spans="1:10" x14ac:dyDescent="0.25">
      <c r="A70" s="1"/>
      <c r="C70" s="4"/>
      <c r="H70" s="5"/>
      <c r="I70" s="1"/>
      <c r="J70" s="4"/>
    </row>
    <row r="71" spans="1:10" x14ac:dyDescent="0.25">
      <c r="A71" s="1"/>
      <c r="C71" s="4"/>
      <c r="H71" s="5"/>
      <c r="I71" s="1"/>
      <c r="J71" s="4"/>
    </row>
    <row r="72" spans="1:10" x14ac:dyDescent="0.25">
      <c r="A72" s="1"/>
      <c r="C72" s="4"/>
      <c r="H72" s="5"/>
      <c r="I72" s="1"/>
      <c r="J72" s="4"/>
    </row>
    <row r="73" spans="1:10" x14ac:dyDescent="0.25">
      <c r="A73" s="1"/>
      <c r="C73" s="4"/>
      <c r="H73" s="5"/>
      <c r="I73" s="1"/>
      <c r="J73" s="4"/>
    </row>
    <row r="74" spans="1:10" x14ac:dyDescent="0.25">
      <c r="A74" s="1"/>
      <c r="C74" s="4"/>
      <c r="H74" s="5"/>
      <c r="I74" s="1"/>
      <c r="J74" s="4"/>
    </row>
    <row r="75" spans="1:10" x14ac:dyDescent="0.25">
      <c r="A75" s="1"/>
      <c r="C75" s="4"/>
      <c r="H75" s="5"/>
      <c r="I75" s="1"/>
      <c r="J75" s="4"/>
    </row>
    <row r="76" spans="1:10" x14ac:dyDescent="0.25">
      <c r="A76" s="1"/>
      <c r="C76" s="4"/>
      <c r="H76" s="5"/>
      <c r="I76" s="1"/>
      <c r="J76" s="4"/>
    </row>
    <row r="77" spans="1:10" x14ac:dyDescent="0.25">
      <c r="A77" s="1"/>
      <c r="C77" s="4"/>
      <c r="H77" s="5"/>
      <c r="I77" s="1"/>
      <c r="J77" s="4"/>
    </row>
    <row r="78" spans="1:10" x14ac:dyDescent="0.25">
      <c r="A78" s="1"/>
      <c r="C78" s="4"/>
      <c r="H78" s="5"/>
      <c r="I78" s="1"/>
      <c r="J78" s="4"/>
    </row>
    <row r="79" spans="1:10" x14ac:dyDescent="0.25">
      <c r="A79" s="1"/>
      <c r="C79" s="4"/>
      <c r="H79" s="5"/>
      <c r="I79" s="1"/>
      <c r="J79" s="4"/>
    </row>
    <row r="80" spans="1:10" x14ac:dyDescent="0.25">
      <c r="A80" s="1"/>
      <c r="C80" s="4"/>
      <c r="H80" s="5"/>
      <c r="I80" s="1"/>
      <c r="J80" s="4"/>
    </row>
    <row r="81" spans="1:10" x14ac:dyDescent="0.25">
      <c r="A81" s="1"/>
      <c r="C81" s="4"/>
      <c r="H81" s="5"/>
      <c r="I81" s="1"/>
      <c r="J81" s="4"/>
    </row>
    <row r="82" spans="1:10" x14ac:dyDescent="0.25">
      <c r="A82" s="1"/>
      <c r="C82" s="4"/>
      <c r="H82" s="5"/>
      <c r="I82" s="1"/>
      <c r="J82" s="4"/>
    </row>
    <row r="83" spans="1:10" x14ac:dyDescent="0.25">
      <c r="A83" s="1"/>
      <c r="C83" s="4"/>
      <c r="H83" s="5"/>
      <c r="I83" s="1"/>
      <c r="J83" s="4"/>
    </row>
    <row r="84" spans="1:10" x14ac:dyDescent="0.25">
      <c r="A84" s="1"/>
      <c r="C84" s="4"/>
      <c r="H84" s="5"/>
      <c r="I84" s="1"/>
      <c r="J84" s="4"/>
    </row>
    <row r="85" spans="1:10" x14ac:dyDescent="0.25">
      <c r="A85" s="1"/>
      <c r="C85" s="4"/>
      <c r="H85" s="5"/>
      <c r="I85" s="1"/>
      <c r="J85" s="4"/>
    </row>
    <row r="86" spans="1:10" x14ac:dyDescent="0.25">
      <c r="A86" s="1"/>
      <c r="C86" s="4"/>
      <c r="H86" s="5"/>
      <c r="I86" s="1"/>
      <c r="J86" s="4"/>
    </row>
    <row r="87" spans="1:10" x14ac:dyDescent="0.25">
      <c r="A87" s="1"/>
      <c r="C87" s="4"/>
      <c r="H87" s="5"/>
      <c r="I87" s="1"/>
      <c r="J87" s="4"/>
    </row>
    <row r="88" spans="1:10" x14ac:dyDescent="0.25">
      <c r="A88" s="1"/>
      <c r="C88" s="4"/>
      <c r="H88" s="5"/>
      <c r="I88" s="1"/>
      <c r="J88" s="4"/>
    </row>
    <row r="89" spans="1:10" x14ac:dyDescent="0.25">
      <c r="A89" s="1"/>
      <c r="C89" s="4"/>
      <c r="H89" s="5"/>
      <c r="I89" s="1"/>
      <c r="J89" s="4"/>
    </row>
    <row r="90" spans="1:10" x14ac:dyDescent="0.25">
      <c r="A90" s="1"/>
      <c r="C90" s="4"/>
      <c r="H90" s="5"/>
      <c r="I90" s="1"/>
      <c r="J90" s="4"/>
    </row>
    <row r="91" spans="1:10" x14ac:dyDescent="0.25">
      <c r="A91" s="1"/>
      <c r="C91" s="4"/>
      <c r="H91" s="5"/>
      <c r="I91" s="1"/>
      <c r="J91" s="4"/>
    </row>
    <row r="92" spans="1:10" x14ac:dyDescent="0.25">
      <c r="A92" s="1"/>
      <c r="C92" s="4"/>
      <c r="H92" s="5"/>
      <c r="I92" s="1"/>
      <c r="J92" s="4"/>
    </row>
    <row r="93" spans="1:10" x14ac:dyDescent="0.25">
      <c r="A93" s="1"/>
      <c r="C93" s="4"/>
      <c r="H93" s="5"/>
      <c r="I93" s="1"/>
      <c r="J93" s="4"/>
    </row>
    <row r="94" spans="1:10" x14ac:dyDescent="0.25">
      <c r="A94" s="1"/>
      <c r="C94" s="4"/>
      <c r="H94" s="5"/>
      <c r="I94" s="1"/>
      <c r="J94" s="4"/>
    </row>
    <row r="95" spans="1:10" x14ac:dyDescent="0.25">
      <c r="A95" s="1"/>
      <c r="C95" s="4"/>
      <c r="H95" s="5"/>
      <c r="I95" s="1"/>
      <c r="J95" s="4"/>
    </row>
    <row r="96" spans="1:10" x14ac:dyDescent="0.25">
      <c r="A96" s="1"/>
      <c r="C96" s="4"/>
      <c r="H96" s="5"/>
      <c r="I96" s="1"/>
      <c r="J96" s="4"/>
    </row>
    <row r="97" spans="1:10" x14ac:dyDescent="0.25">
      <c r="A97" s="1"/>
      <c r="C97" s="4"/>
      <c r="H97" s="5"/>
      <c r="I97" s="1"/>
      <c r="J97" s="4"/>
    </row>
    <row r="98" spans="1:10" x14ac:dyDescent="0.25">
      <c r="A98" s="1"/>
      <c r="C98" s="4"/>
      <c r="H98" s="5"/>
      <c r="I98" s="1"/>
      <c r="J98" s="4"/>
    </row>
    <row r="99" spans="1:10" x14ac:dyDescent="0.25">
      <c r="A99" s="1"/>
      <c r="C99" s="4"/>
      <c r="H99" s="5"/>
      <c r="I99" s="1"/>
      <c r="J99" s="4"/>
    </row>
    <row r="100" spans="1:10" x14ac:dyDescent="0.25">
      <c r="A100" s="1"/>
      <c r="C100" s="4"/>
      <c r="H100" s="5"/>
      <c r="I100" s="1"/>
      <c r="J100" s="4"/>
    </row>
    <row r="101" spans="1:10" x14ac:dyDescent="0.25">
      <c r="A101" s="1"/>
      <c r="C101" s="4"/>
      <c r="H101" s="5"/>
      <c r="I101" s="1"/>
      <c r="J101" s="4"/>
    </row>
    <row r="102" spans="1:10" x14ac:dyDescent="0.25">
      <c r="A102" s="1"/>
      <c r="C102" s="4"/>
      <c r="H102" s="5"/>
      <c r="I102" s="1"/>
      <c r="J102" s="4"/>
    </row>
    <row r="103" spans="1:10" x14ac:dyDescent="0.25">
      <c r="A103" s="1"/>
      <c r="C103" s="4"/>
      <c r="H103" s="5"/>
      <c r="I103" s="1"/>
      <c r="J103" s="4"/>
    </row>
    <row r="104" spans="1:10" x14ac:dyDescent="0.25">
      <c r="A104" s="1"/>
      <c r="C104" s="4"/>
      <c r="H104" s="5"/>
      <c r="I104" s="1"/>
      <c r="J104" s="4"/>
    </row>
    <row r="105" spans="1:10" x14ac:dyDescent="0.25">
      <c r="A105" s="1"/>
      <c r="C105" s="4"/>
      <c r="H105" s="5"/>
      <c r="I105" s="1"/>
      <c r="J105" s="4"/>
    </row>
    <row r="106" spans="1:10" x14ac:dyDescent="0.25">
      <c r="A106" s="1"/>
      <c r="C106" s="4"/>
      <c r="H106" s="5"/>
      <c r="I106" s="1"/>
      <c r="J106" s="4"/>
    </row>
    <row r="107" spans="1:10" x14ac:dyDescent="0.25">
      <c r="A107" s="1"/>
      <c r="C107" s="4"/>
      <c r="H107" s="5"/>
      <c r="I107" s="1"/>
      <c r="J107" s="4"/>
    </row>
    <row r="108" spans="1:10" x14ac:dyDescent="0.25">
      <c r="A108" s="1"/>
      <c r="C108" s="4"/>
      <c r="H108" s="5"/>
      <c r="I108" s="1"/>
      <c r="J108" s="4"/>
    </row>
    <row r="109" spans="1:10" x14ac:dyDescent="0.25">
      <c r="A109" s="1"/>
      <c r="C109" s="4"/>
      <c r="H109" s="5"/>
      <c r="I109" s="1"/>
      <c r="J109" s="4"/>
    </row>
    <row r="110" spans="1:10" x14ac:dyDescent="0.25">
      <c r="A110" s="1"/>
      <c r="C110" s="4"/>
      <c r="H110" s="5"/>
      <c r="I110" s="1"/>
      <c r="J110" s="4"/>
    </row>
    <row r="111" spans="1:10" x14ac:dyDescent="0.25">
      <c r="A111" s="1"/>
      <c r="C111" s="4"/>
      <c r="H111" s="5"/>
      <c r="I111" s="1"/>
      <c r="J111" s="4"/>
    </row>
    <row r="112" spans="1:10" x14ac:dyDescent="0.25">
      <c r="A112" s="1"/>
      <c r="C112" s="4"/>
      <c r="H112" s="5"/>
      <c r="I112" s="1"/>
      <c r="J112" s="4"/>
    </row>
    <row r="113" spans="1:10" x14ac:dyDescent="0.25">
      <c r="A113" s="1"/>
      <c r="C113" s="4"/>
      <c r="H113" s="5"/>
      <c r="I113" s="1"/>
      <c r="J113" s="4"/>
    </row>
    <row r="114" spans="1:10" x14ac:dyDescent="0.25">
      <c r="A114" s="1"/>
      <c r="C114" s="4"/>
      <c r="H114" s="5"/>
      <c r="I114" s="1"/>
      <c r="J114" s="4"/>
    </row>
    <row r="115" spans="1:10" x14ac:dyDescent="0.25">
      <c r="A115" s="1"/>
      <c r="C115" s="4"/>
      <c r="H115" s="5"/>
      <c r="I115" s="1"/>
      <c r="J115" s="4"/>
    </row>
    <row r="116" spans="1:10" x14ac:dyDescent="0.25">
      <c r="A116" s="1"/>
      <c r="C116" s="4"/>
      <c r="H116" s="5"/>
      <c r="I116" s="1"/>
      <c r="J116" s="4"/>
    </row>
    <row r="117" spans="1:10" x14ac:dyDescent="0.25">
      <c r="A117" s="1"/>
      <c r="C117" s="4"/>
      <c r="H117" s="5"/>
      <c r="I117" s="1"/>
      <c r="J117" s="4"/>
    </row>
    <row r="118" spans="1:10" x14ac:dyDescent="0.25">
      <c r="A118" s="1"/>
      <c r="C118" s="4"/>
      <c r="H118" s="5"/>
      <c r="I118" s="1"/>
      <c r="J118" s="4"/>
    </row>
    <row r="119" spans="1:10" x14ac:dyDescent="0.25">
      <c r="A119" s="1"/>
      <c r="C119" s="4"/>
      <c r="H119" s="5"/>
      <c r="I119" s="1"/>
      <c r="J119" s="4"/>
    </row>
    <row r="120" spans="1:10" x14ac:dyDescent="0.25">
      <c r="A120" s="1"/>
      <c r="C120" s="4"/>
      <c r="H120" s="5"/>
      <c r="I120" s="1"/>
      <c r="J120" s="4"/>
    </row>
    <row r="121" spans="1:10" x14ac:dyDescent="0.25">
      <c r="A121" s="1"/>
      <c r="C121" s="4"/>
      <c r="H121" s="5"/>
      <c r="I121" s="1"/>
      <c r="J121" s="4"/>
    </row>
    <row r="122" spans="1:10" x14ac:dyDescent="0.25">
      <c r="A122" s="1"/>
      <c r="C122" s="4"/>
      <c r="H122" s="5"/>
      <c r="I122" s="1"/>
      <c r="J122" s="4"/>
    </row>
    <row r="123" spans="1:10" x14ac:dyDescent="0.25">
      <c r="A123" s="1"/>
      <c r="C123" s="4"/>
      <c r="H123" s="5"/>
      <c r="I123" s="1"/>
      <c r="J123" s="4"/>
    </row>
    <row r="124" spans="1:10" x14ac:dyDescent="0.25">
      <c r="A124" s="1"/>
      <c r="C124" s="4"/>
      <c r="H124" s="5"/>
      <c r="I124" s="1"/>
      <c r="J124" s="4"/>
    </row>
    <row r="125" spans="1:10" x14ac:dyDescent="0.25">
      <c r="A125" s="1"/>
      <c r="C125" s="4"/>
      <c r="H125" s="5"/>
      <c r="I125" s="1"/>
      <c r="J125" s="4"/>
    </row>
    <row r="126" spans="1:10" x14ac:dyDescent="0.25">
      <c r="A126" s="1"/>
      <c r="C126" s="4"/>
      <c r="H126" s="5"/>
      <c r="I126" s="1"/>
      <c r="J126" s="4"/>
    </row>
    <row r="127" spans="1:10" x14ac:dyDescent="0.25">
      <c r="A127" s="1"/>
      <c r="C127" s="4"/>
      <c r="H127" s="5"/>
      <c r="I127" s="1"/>
      <c r="J127" s="4"/>
    </row>
    <row r="128" spans="1:10" x14ac:dyDescent="0.25">
      <c r="A128" s="1"/>
      <c r="C128" s="4"/>
      <c r="H128" s="5"/>
      <c r="I128" s="1"/>
      <c r="J128" s="4"/>
    </row>
    <row r="129" spans="1:10" x14ac:dyDescent="0.25">
      <c r="A129" s="1"/>
      <c r="C129" s="4"/>
      <c r="H129" s="5"/>
      <c r="I129" s="1"/>
      <c r="J129" s="4"/>
    </row>
    <row r="130" spans="1:10" x14ac:dyDescent="0.25">
      <c r="A130" s="1"/>
      <c r="C130" s="4"/>
      <c r="H130" s="5"/>
      <c r="I130" s="1"/>
      <c r="J130" s="4"/>
    </row>
    <row r="131" spans="1:10" x14ac:dyDescent="0.25">
      <c r="A131" s="1"/>
      <c r="C131" s="4"/>
      <c r="H131" s="5"/>
      <c r="I131" s="1"/>
      <c r="J131" s="4"/>
    </row>
    <row r="132" spans="1:10" x14ac:dyDescent="0.25">
      <c r="A132" s="1"/>
      <c r="C132" s="4"/>
      <c r="H132" s="5"/>
      <c r="I132" s="1"/>
      <c r="J132" s="4"/>
    </row>
    <row r="133" spans="1:10" x14ac:dyDescent="0.25">
      <c r="A133" s="1"/>
      <c r="C133" s="4"/>
      <c r="H133" s="5"/>
      <c r="I133" s="1"/>
      <c r="J133" s="4"/>
    </row>
    <row r="134" spans="1:10" x14ac:dyDescent="0.25">
      <c r="A134" s="1"/>
      <c r="C134" s="4"/>
      <c r="H134" s="5"/>
      <c r="I134" s="1"/>
      <c r="J134" s="4"/>
    </row>
    <row r="135" spans="1:10" x14ac:dyDescent="0.25">
      <c r="A135" s="1"/>
      <c r="C135" s="4"/>
      <c r="H135" s="5"/>
      <c r="I135" s="1"/>
      <c r="J135" s="4"/>
    </row>
    <row r="136" spans="1:10" x14ac:dyDescent="0.25">
      <c r="A136" s="1"/>
      <c r="C136" s="4"/>
      <c r="H136" s="5"/>
      <c r="I136" s="1"/>
      <c r="J136" s="4"/>
    </row>
    <row r="137" spans="1:10" x14ac:dyDescent="0.25">
      <c r="A137" s="1"/>
      <c r="C137" s="4"/>
      <c r="H137" s="5"/>
      <c r="I137" s="1"/>
      <c r="J137" s="4"/>
    </row>
    <row r="138" spans="1:10" x14ac:dyDescent="0.25">
      <c r="A138" s="1"/>
      <c r="C138" s="4"/>
      <c r="H138" s="5"/>
      <c r="I138" s="1"/>
      <c r="J138" s="4"/>
    </row>
    <row r="139" spans="1:10" x14ac:dyDescent="0.25">
      <c r="A139" s="1"/>
      <c r="C139" s="4"/>
      <c r="H139" s="5"/>
      <c r="I139" s="1"/>
      <c r="J139" s="4"/>
    </row>
    <row r="140" spans="1:10" x14ac:dyDescent="0.25">
      <c r="A140" s="1"/>
      <c r="C140" s="4"/>
      <c r="H140" s="5"/>
      <c r="I140" s="1"/>
      <c r="J140" s="4"/>
    </row>
    <row r="141" spans="1:10" x14ac:dyDescent="0.25">
      <c r="A141" s="1"/>
      <c r="C141" s="4"/>
      <c r="H141" s="5"/>
      <c r="I141" s="1"/>
      <c r="J141" s="4"/>
    </row>
    <row r="142" spans="1:10" x14ac:dyDescent="0.25">
      <c r="A142" s="1"/>
      <c r="C142" s="4"/>
      <c r="H142" s="5"/>
      <c r="I142" s="1"/>
      <c r="J142" s="4"/>
    </row>
    <row r="143" spans="1:10" x14ac:dyDescent="0.25">
      <c r="A143" s="1"/>
      <c r="C143" s="4"/>
      <c r="H143" s="5"/>
      <c r="I143" s="1"/>
      <c r="J143" s="4"/>
    </row>
    <row r="144" spans="1:10" x14ac:dyDescent="0.25">
      <c r="A144" s="1"/>
      <c r="C144" s="4"/>
      <c r="H144" s="5"/>
      <c r="I144" s="1"/>
      <c r="J144" s="4"/>
    </row>
    <row r="145" spans="1:10" x14ac:dyDescent="0.25">
      <c r="A145" s="1"/>
      <c r="C145" s="4"/>
      <c r="H145" s="5"/>
      <c r="I145" s="1"/>
      <c r="J145" s="4"/>
    </row>
    <row r="146" spans="1:10" x14ac:dyDescent="0.25">
      <c r="A146" s="1"/>
      <c r="C146" s="4"/>
      <c r="H146" s="5"/>
      <c r="I146" s="1"/>
      <c r="J146" s="4"/>
    </row>
    <row r="147" spans="1:10" x14ac:dyDescent="0.25">
      <c r="A147" s="1"/>
      <c r="C147" s="4"/>
      <c r="H147" s="5"/>
      <c r="I147" s="1"/>
      <c r="J147" s="4"/>
    </row>
    <row r="148" spans="1:10" x14ac:dyDescent="0.25">
      <c r="A148" s="1"/>
      <c r="C148" s="4"/>
      <c r="H148" s="5"/>
      <c r="I148" s="1"/>
      <c r="J148" s="4"/>
    </row>
    <row r="149" spans="1:10" x14ac:dyDescent="0.25">
      <c r="A149" s="1"/>
      <c r="C149" s="4"/>
      <c r="H149" s="5"/>
      <c r="I149" s="1"/>
      <c r="J149" s="4"/>
    </row>
    <row r="150" spans="1:10" x14ac:dyDescent="0.25">
      <c r="A150" s="1"/>
      <c r="C150" s="4"/>
      <c r="H150" s="5"/>
      <c r="I150" s="1"/>
      <c r="J150" s="4"/>
    </row>
    <row r="151" spans="1:10" x14ac:dyDescent="0.25">
      <c r="A151" s="1"/>
      <c r="C151" s="4"/>
      <c r="H151" s="5"/>
      <c r="I151" s="1"/>
      <c r="J151" s="4"/>
    </row>
    <row r="152" spans="1:10" x14ac:dyDescent="0.25">
      <c r="A152" s="1"/>
      <c r="C152" s="4"/>
      <c r="H152" s="5"/>
      <c r="I152" s="1"/>
      <c r="J152" s="4"/>
    </row>
    <row r="153" spans="1:10" x14ac:dyDescent="0.25">
      <c r="A153" s="1"/>
      <c r="C153" s="4"/>
      <c r="H153" s="5"/>
      <c r="I153" s="1"/>
      <c r="J153" s="4"/>
    </row>
    <row r="154" spans="1:10" x14ac:dyDescent="0.25">
      <c r="A154" s="1"/>
      <c r="C154" s="4"/>
      <c r="H154" s="5"/>
      <c r="I154" s="1"/>
      <c r="J154" s="4"/>
    </row>
    <row r="155" spans="1:10" x14ac:dyDescent="0.25">
      <c r="A155" s="1"/>
      <c r="C155" s="4"/>
      <c r="H155" s="5"/>
      <c r="I155" s="1"/>
      <c r="J155" s="4"/>
    </row>
    <row r="156" spans="1:10" x14ac:dyDescent="0.25">
      <c r="A156" s="1"/>
      <c r="C156" s="4"/>
      <c r="H156" s="5"/>
      <c r="I156" s="1"/>
      <c r="J156" s="4"/>
    </row>
    <row r="157" spans="1:10" x14ac:dyDescent="0.25">
      <c r="A157" s="1"/>
      <c r="C157" s="4"/>
      <c r="H157" s="5"/>
      <c r="I157" s="1"/>
      <c r="J157" s="4"/>
    </row>
    <row r="158" spans="1:10" x14ac:dyDescent="0.25">
      <c r="A158" s="1"/>
      <c r="C158" s="4"/>
      <c r="H158" s="5"/>
      <c r="I158" s="1"/>
      <c r="J158" s="4"/>
    </row>
    <row r="159" spans="1:10" x14ac:dyDescent="0.25">
      <c r="A159" s="1"/>
      <c r="C159" s="4"/>
      <c r="H159" s="5"/>
      <c r="I159" s="1"/>
      <c r="J159" s="4"/>
    </row>
    <row r="160" spans="1:10" x14ac:dyDescent="0.25">
      <c r="A160" s="1"/>
      <c r="C160" s="4"/>
      <c r="H160" s="5"/>
      <c r="I160" s="1"/>
      <c r="J160" s="4"/>
    </row>
    <row r="161" spans="1:10" x14ac:dyDescent="0.25">
      <c r="A161" s="1"/>
      <c r="C161" s="4"/>
      <c r="H161" s="5"/>
      <c r="I161" s="1"/>
      <c r="J161" s="4"/>
    </row>
    <row r="162" spans="1:10" x14ac:dyDescent="0.25">
      <c r="A162" s="1"/>
      <c r="C162" s="4"/>
      <c r="H162" s="5"/>
      <c r="I162" s="1"/>
      <c r="J162" s="4"/>
    </row>
    <row r="163" spans="1:10" x14ac:dyDescent="0.25">
      <c r="A163" s="1"/>
      <c r="C163" s="4"/>
      <c r="H163" s="5"/>
      <c r="I163" s="1"/>
      <c r="J163" s="4"/>
    </row>
    <row r="164" spans="1:10" x14ac:dyDescent="0.25">
      <c r="A164" s="1"/>
      <c r="C164" s="4"/>
      <c r="H164" s="5"/>
      <c r="I164" s="1"/>
      <c r="J164" s="4"/>
    </row>
    <row r="165" spans="1:10" x14ac:dyDescent="0.25">
      <c r="A165" s="1"/>
      <c r="C165" s="4"/>
      <c r="H165" s="5"/>
      <c r="I165" s="1"/>
      <c r="J165" s="4"/>
    </row>
    <row r="166" spans="1:10" x14ac:dyDescent="0.25">
      <c r="A166" s="1"/>
      <c r="C166" s="4"/>
      <c r="H166" s="5"/>
      <c r="I166" s="1"/>
      <c r="J166" s="4"/>
    </row>
    <row r="167" spans="1:10" x14ac:dyDescent="0.25">
      <c r="A167" s="1"/>
      <c r="C167" s="4"/>
      <c r="H167" s="5"/>
      <c r="I167" s="1"/>
      <c r="J167" s="4"/>
    </row>
    <row r="168" spans="1:10" x14ac:dyDescent="0.25">
      <c r="A168" s="1"/>
      <c r="C168" s="4"/>
      <c r="H168" s="5"/>
      <c r="I168" s="1"/>
      <c r="J168" s="4"/>
    </row>
    <row r="169" spans="1:10" x14ac:dyDescent="0.25">
      <c r="A169" s="1"/>
      <c r="C169" s="4"/>
      <c r="H169" s="5"/>
      <c r="I169" s="1"/>
      <c r="J169" s="4"/>
    </row>
    <row r="170" spans="1:10" x14ac:dyDescent="0.25">
      <c r="A170" s="1"/>
      <c r="C170" s="4"/>
      <c r="H170" s="5"/>
      <c r="I170" s="1"/>
      <c r="J170" s="4"/>
    </row>
    <row r="171" spans="1:10" x14ac:dyDescent="0.25">
      <c r="A171" s="1"/>
      <c r="C171" s="4"/>
      <c r="H171" s="5"/>
      <c r="I171" s="1"/>
      <c r="J171" s="4"/>
    </row>
    <row r="172" spans="1:10" x14ac:dyDescent="0.25">
      <c r="A172" s="1"/>
      <c r="C172" s="4"/>
      <c r="H172" s="5"/>
      <c r="I172" s="1"/>
      <c r="J172" s="4"/>
    </row>
    <row r="173" spans="1:10" x14ac:dyDescent="0.25">
      <c r="A173" s="1"/>
      <c r="C173" s="4"/>
      <c r="H173" s="5"/>
      <c r="I173" s="1"/>
      <c r="J173" s="4"/>
    </row>
    <row r="174" spans="1:10" x14ac:dyDescent="0.25">
      <c r="A174" s="1"/>
      <c r="C174" s="4"/>
      <c r="H174" s="5"/>
      <c r="I174" s="1"/>
      <c r="J174" s="4"/>
    </row>
    <row r="175" spans="1:10" x14ac:dyDescent="0.25">
      <c r="A175" s="1"/>
      <c r="C175" s="4"/>
      <c r="H175" s="5"/>
      <c r="I175" s="1"/>
      <c r="J175" s="4"/>
    </row>
    <row r="176" spans="1:10" x14ac:dyDescent="0.25">
      <c r="A176" s="1"/>
      <c r="C176" s="4"/>
      <c r="H176" s="5"/>
      <c r="I176" s="1"/>
      <c r="J176" s="4"/>
    </row>
    <row r="177" spans="1:10" x14ac:dyDescent="0.25">
      <c r="A177" s="1"/>
      <c r="C177" s="4"/>
      <c r="H177" s="5"/>
      <c r="I177" s="1"/>
      <c r="J177" s="4"/>
    </row>
    <row r="178" spans="1:10" x14ac:dyDescent="0.25">
      <c r="A178" s="1"/>
      <c r="C178" s="4"/>
      <c r="H178" s="5"/>
      <c r="I178" s="1"/>
      <c r="J178" s="4"/>
    </row>
    <row r="179" spans="1:10" x14ac:dyDescent="0.25">
      <c r="A179" s="1"/>
      <c r="C179" s="4"/>
      <c r="H179" s="5"/>
      <c r="I179" s="1"/>
      <c r="J179" s="4"/>
    </row>
    <row r="180" spans="1:10" x14ac:dyDescent="0.25">
      <c r="A180" s="1"/>
      <c r="C180" s="4"/>
      <c r="H180" s="5"/>
      <c r="I180" s="1"/>
      <c r="J180" s="4"/>
    </row>
    <row r="181" spans="1:10" x14ac:dyDescent="0.25">
      <c r="A181" s="1"/>
      <c r="C181" s="4"/>
      <c r="H181" s="5"/>
      <c r="I181" s="1"/>
      <c r="J181" s="4"/>
    </row>
    <row r="182" spans="1:10" x14ac:dyDescent="0.25">
      <c r="A182" s="1"/>
      <c r="C182" s="4"/>
      <c r="H182" s="5"/>
      <c r="I182" s="1"/>
      <c r="J182" s="4"/>
    </row>
    <row r="183" spans="1:10" x14ac:dyDescent="0.25">
      <c r="A183" s="1"/>
      <c r="C183" s="4"/>
      <c r="H183" s="5"/>
      <c r="I183" s="1"/>
      <c r="J183" s="4"/>
    </row>
    <row r="184" spans="1:10" x14ac:dyDescent="0.25">
      <c r="A184" s="1"/>
      <c r="C184" s="4"/>
      <c r="H184" s="5"/>
      <c r="I184" s="1"/>
      <c r="J184" s="4"/>
    </row>
    <row r="185" spans="1:10" x14ac:dyDescent="0.25">
      <c r="A185" s="1"/>
      <c r="C185" s="4"/>
      <c r="H185" s="5"/>
      <c r="I185" s="1"/>
      <c r="J185" s="4"/>
    </row>
    <row r="186" spans="1:10" x14ac:dyDescent="0.25">
      <c r="A186" s="1"/>
      <c r="C186" s="4"/>
      <c r="H186" s="5"/>
      <c r="I186" s="1"/>
      <c r="J186" s="4"/>
    </row>
    <row r="187" spans="1:10" x14ac:dyDescent="0.25">
      <c r="A187" s="1"/>
      <c r="C187" s="4"/>
      <c r="H187" s="5"/>
      <c r="I187" s="1"/>
      <c r="J187" s="4"/>
    </row>
    <row r="188" spans="1:10" x14ac:dyDescent="0.25">
      <c r="A188" s="1"/>
      <c r="C188" s="4"/>
      <c r="H188" s="5"/>
      <c r="I188" s="1"/>
      <c r="J188" s="4"/>
    </row>
    <row r="189" spans="1:10" x14ac:dyDescent="0.25">
      <c r="A189" s="1"/>
      <c r="C189" s="4"/>
      <c r="H189" s="5"/>
      <c r="I189" s="1"/>
      <c r="J189" s="4"/>
    </row>
    <row r="190" spans="1:10" x14ac:dyDescent="0.25">
      <c r="A190" s="1"/>
      <c r="C190" s="4"/>
      <c r="H190" s="5"/>
      <c r="I190" s="1"/>
      <c r="J190" s="4"/>
    </row>
    <row r="191" spans="1:10" x14ac:dyDescent="0.25">
      <c r="A191" s="1"/>
      <c r="C191" s="4"/>
      <c r="H191" s="5"/>
      <c r="I191" s="1"/>
      <c r="J191" s="4"/>
    </row>
    <row r="192" spans="1:10" x14ac:dyDescent="0.25">
      <c r="A192" s="1"/>
      <c r="C192" s="4"/>
      <c r="H192" s="5"/>
      <c r="I192" s="1"/>
      <c r="J192" s="4"/>
    </row>
    <row r="193" spans="1:10" x14ac:dyDescent="0.25">
      <c r="A193" s="1"/>
      <c r="C193" s="4"/>
      <c r="H193" s="5"/>
      <c r="I193" s="1"/>
      <c r="J193" s="4"/>
    </row>
    <row r="194" spans="1:10" x14ac:dyDescent="0.25">
      <c r="A194" s="1"/>
      <c r="C194" s="4"/>
      <c r="H194" s="5"/>
      <c r="I194" s="1"/>
      <c r="J194" s="4"/>
    </row>
    <row r="195" spans="1:10" x14ac:dyDescent="0.25">
      <c r="A195" s="1"/>
      <c r="C195" s="4"/>
      <c r="H195" s="5"/>
      <c r="I195" s="1"/>
      <c r="J195" s="4"/>
    </row>
    <row r="196" spans="1:10" x14ac:dyDescent="0.25">
      <c r="A196" s="1"/>
      <c r="C196" s="4"/>
      <c r="H196" s="5"/>
      <c r="I196" s="1"/>
      <c r="J196" s="4"/>
    </row>
    <row r="197" spans="1:10" x14ac:dyDescent="0.25">
      <c r="A197" s="1"/>
      <c r="C197" s="4"/>
      <c r="H197" s="5"/>
      <c r="I197" s="1"/>
      <c r="J197" s="4"/>
    </row>
    <row r="198" spans="1:10" x14ac:dyDescent="0.25">
      <c r="A198" s="1"/>
      <c r="C198" s="4"/>
      <c r="H198" s="5"/>
      <c r="I198" s="1"/>
      <c r="J198" s="4"/>
    </row>
    <row r="199" spans="1:10" x14ac:dyDescent="0.25">
      <c r="A199" s="1"/>
      <c r="C199" s="4"/>
      <c r="H199" s="5"/>
      <c r="I199" s="1"/>
      <c r="J199" s="4"/>
    </row>
    <row r="200" spans="1:10" x14ac:dyDescent="0.25">
      <c r="A200" s="1"/>
      <c r="C200" s="4"/>
      <c r="H200" s="5"/>
      <c r="I200" s="1"/>
      <c r="J200" s="4"/>
    </row>
    <row r="201" spans="1:10" x14ac:dyDescent="0.25">
      <c r="A201" s="1"/>
      <c r="C201" s="4"/>
      <c r="H201" s="5"/>
      <c r="I201" s="1"/>
      <c r="J201" s="4"/>
    </row>
    <row r="202" spans="1:10" x14ac:dyDescent="0.25">
      <c r="A202" s="1"/>
      <c r="C202" s="4"/>
      <c r="H202" s="5"/>
      <c r="I202" s="1"/>
      <c r="J202" s="4"/>
    </row>
    <row r="203" spans="1:10" x14ac:dyDescent="0.25">
      <c r="A203" s="1"/>
      <c r="C203" s="4"/>
      <c r="H203" s="5"/>
      <c r="I203" s="1"/>
      <c r="J203" s="4"/>
    </row>
    <row r="204" spans="1:10" x14ac:dyDescent="0.25">
      <c r="A204" s="1"/>
      <c r="C204" s="4"/>
      <c r="H204" s="5"/>
      <c r="I204" s="1"/>
      <c r="J204" s="4"/>
    </row>
    <row r="205" spans="1:10" x14ac:dyDescent="0.25">
      <c r="A205" s="1"/>
      <c r="C205" s="4"/>
      <c r="H205" s="5"/>
      <c r="I205" s="1"/>
      <c r="J205" s="4"/>
    </row>
    <row r="206" spans="1:10" x14ac:dyDescent="0.25">
      <c r="A206" s="1"/>
      <c r="C206" s="4"/>
      <c r="H206" s="5"/>
      <c r="I206" s="1"/>
      <c r="J206" s="4"/>
    </row>
    <row r="207" spans="1:10" x14ac:dyDescent="0.25">
      <c r="A207" s="1"/>
      <c r="C207" s="4"/>
      <c r="H207" s="5"/>
      <c r="I207" s="1"/>
      <c r="J207" s="4"/>
    </row>
    <row r="208" spans="1:10" x14ac:dyDescent="0.25">
      <c r="A208" s="1"/>
      <c r="C208" s="4"/>
      <c r="H208" s="5"/>
      <c r="I208" s="1"/>
      <c r="J208" s="4"/>
    </row>
    <row r="209" spans="1:10" x14ac:dyDescent="0.25">
      <c r="A209" s="1"/>
      <c r="C209" s="4"/>
      <c r="H209" s="5"/>
      <c r="I209" s="1"/>
      <c r="J209" s="4"/>
    </row>
    <row r="210" spans="1:10" x14ac:dyDescent="0.25">
      <c r="A210" s="1"/>
      <c r="C210" s="4"/>
      <c r="H210" s="5"/>
      <c r="I210" s="1"/>
      <c r="J210" s="4"/>
    </row>
    <row r="211" spans="1:10" x14ac:dyDescent="0.25">
      <c r="A211" s="1"/>
      <c r="C211" s="4"/>
      <c r="H211" s="5"/>
      <c r="I211" s="1"/>
      <c r="J211" s="4"/>
    </row>
    <row r="212" spans="1:10" x14ac:dyDescent="0.25">
      <c r="A212" s="1"/>
      <c r="C212" s="4"/>
      <c r="H212" s="5"/>
      <c r="I212" s="1"/>
      <c r="J212" s="4"/>
    </row>
    <row r="213" spans="1:10" x14ac:dyDescent="0.25">
      <c r="A213" s="1"/>
      <c r="C213" s="4"/>
      <c r="H213" s="5"/>
      <c r="I213" s="1"/>
      <c r="J213" s="4"/>
    </row>
    <row r="214" spans="1:10" x14ac:dyDescent="0.25">
      <c r="A214" s="1"/>
      <c r="C214" s="4"/>
      <c r="H214" s="5"/>
      <c r="I214" s="1"/>
      <c r="J214" s="4"/>
    </row>
    <row r="215" spans="1:10" x14ac:dyDescent="0.25">
      <c r="A215" s="1"/>
      <c r="C215" s="4"/>
      <c r="H215" s="5"/>
      <c r="I215" s="1"/>
      <c r="J215" s="4"/>
    </row>
    <row r="216" spans="1:10" x14ac:dyDescent="0.25">
      <c r="A216" s="1"/>
      <c r="C216" s="4"/>
      <c r="H216" s="5"/>
      <c r="I216" s="1"/>
      <c r="J216" s="4"/>
    </row>
    <row r="217" spans="1:10" x14ac:dyDescent="0.25">
      <c r="A217" s="1"/>
      <c r="C217" s="4"/>
      <c r="H217" s="5"/>
      <c r="I217" s="1"/>
      <c r="J217" s="4"/>
    </row>
    <row r="218" spans="1:10" x14ac:dyDescent="0.25">
      <c r="A218" s="1"/>
      <c r="C218" s="4"/>
      <c r="H218" s="5"/>
      <c r="I218" s="1"/>
      <c r="J218" s="4"/>
    </row>
    <row r="219" spans="1:10" x14ac:dyDescent="0.25">
      <c r="A219" s="1"/>
      <c r="C219" s="4"/>
      <c r="H219" s="5"/>
      <c r="I219" s="1"/>
      <c r="J219" s="4"/>
    </row>
    <row r="220" spans="1:10" x14ac:dyDescent="0.25">
      <c r="A220" s="1"/>
      <c r="C220" s="4"/>
      <c r="H220" s="5"/>
      <c r="I220" s="1"/>
      <c r="J220" s="4"/>
    </row>
    <row r="221" spans="1:10" x14ac:dyDescent="0.25">
      <c r="A221" s="1"/>
      <c r="C221" s="4"/>
      <c r="H221" s="5"/>
      <c r="I221" s="1"/>
      <c r="J221" s="4"/>
    </row>
    <row r="222" spans="1:10" x14ac:dyDescent="0.25">
      <c r="A222" s="1"/>
      <c r="C222" s="4"/>
      <c r="H222" s="5"/>
      <c r="I222" s="1"/>
      <c r="J222" s="4"/>
    </row>
    <row r="223" spans="1:10" x14ac:dyDescent="0.25">
      <c r="A223" s="1"/>
      <c r="C223" s="4"/>
      <c r="H223" s="5"/>
      <c r="I223" s="1"/>
      <c r="J223" s="4"/>
    </row>
    <row r="224" spans="1:10" x14ac:dyDescent="0.25">
      <c r="A224" s="1"/>
      <c r="C224" s="4"/>
      <c r="H224" s="5"/>
      <c r="I224" s="1"/>
      <c r="J224" s="4"/>
    </row>
    <row r="225" spans="1:10" x14ac:dyDescent="0.25">
      <c r="A225" s="1"/>
      <c r="C225" s="4"/>
      <c r="H225" s="5"/>
      <c r="I225" s="1"/>
      <c r="J225" s="4"/>
    </row>
    <row r="226" spans="1:10" x14ac:dyDescent="0.25">
      <c r="A226" s="1"/>
      <c r="C226" s="4"/>
      <c r="H226" s="5"/>
      <c r="I226" s="1"/>
      <c r="J226" s="4"/>
    </row>
    <row r="227" spans="1:10" x14ac:dyDescent="0.25">
      <c r="A227" s="1"/>
      <c r="C227" s="4"/>
      <c r="H227" s="5"/>
      <c r="I227" s="1"/>
      <c r="J227" s="4"/>
    </row>
    <row r="228" spans="1:10" x14ac:dyDescent="0.25">
      <c r="A228" s="1"/>
      <c r="C228" s="4"/>
      <c r="H228" s="5"/>
      <c r="I228" s="1"/>
      <c r="J228" s="4"/>
    </row>
    <row r="229" spans="1:10" x14ac:dyDescent="0.25">
      <c r="A229" s="1"/>
      <c r="C229" s="4"/>
      <c r="H229" s="5"/>
      <c r="I229" s="1"/>
      <c r="J229" s="4"/>
    </row>
    <row r="230" spans="1:10" x14ac:dyDescent="0.25">
      <c r="A230" s="1"/>
      <c r="C230" s="4"/>
      <c r="H230" s="5"/>
      <c r="I230" s="1"/>
      <c r="J230" s="4"/>
    </row>
    <row r="231" spans="1:10" x14ac:dyDescent="0.25">
      <c r="A231" s="1"/>
      <c r="C231" s="4"/>
      <c r="H231" s="5"/>
      <c r="I231" s="1"/>
      <c r="J231" s="4"/>
    </row>
    <row r="232" spans="1:10" x14ac:dyDescent="0.25">
      <c r="A232" s="1"/>
      <c r="C232" s="4"/>
      <c r="H232" s="5"/>
      <c r="I232" s="1"/>
      <c r="J232" s="4"/>
    </row>
    <row r="233" spans="1:10" x14ac:dyDescent="0.25">
      <c r="A233" s="1"/>
      <c r="C233" s="4"/>
      <c r="H233" s="5"/>
      <c r="I233" s="1"/>
      <c r="J233" s="4"/>
    </row>
    <row r="234" spans="1:10" x14ac:dyDescent="0.25">
      <c r="A234" s="1"/>
      <c r="C234" s="4"/>
      <c r="H234" s="5"/>
      <c r="I234" s="1"/>
      <c r="J234" s="4"/>
    </row>
    <row r="235" spans="1:10" x14ac:dyDescent="0.25">
      <c r="A235" s="1"/>
      <c r="C235" s="4"/>
      <c r="H235" s="5"/>
      <c r="I235" s="1"/>
      <c r="J235" s="4"/>
    </row>
    <row r="236" spans="1:10" x14ac:dyDescent="0.25">
      <c r="A236" s="1"/>
      <c r="C236" s="4"/>
      <c r="H236" s="5"/>
      <c r="I236" s="1"/>
      <c r="J236" s="4"/>
    </row>
    <row r="237" spans="1:10" x14ac:dyDescent="0.25">
      <c r="A237" s="1"/>
      <c r="C237" s="4"/>
      <c r="H237" s="5"/>
      <c r="I237" s="1"/>
      <c r="J237" s="4"/>
    </row>
    <row r="238" spans="1:10" x14ac:dyDescent="0.25">
      <c r="A238" s="1"/>
      <c r="C238" s="4"/>
      <c r="H238" s="5"/>
      <c r="I238" s="1"/>
      <c r="J238" s="4"/>
    </row>
    <row r="239" spans="1:10" x14ac:dyDescent="0.25">
      <c r="A239" s="1"/>
      <c r="C239" s="4"/>
      <c r="H239" s="5"/>
      <c r="I239" s="1"/>
      <c r="J239" s="4"/>
    </row>
    <row r="240" spans="1:10" x14ac:dyDescent="0.25">
      <c r="A240" s="1"/>
      <c r="C240" s="4"/>
      <c r="H240" s="5"/>
      <c r="I240" s="1"/>
      <c r="J240" s="4"/>
    </row>
    <row r="241" spans="1:10" x14ac:dyDescent="0.25">
      <c r="A241" s="1"/>
      <c r="C241" s="4"/>
      <c r="H241" s="5"/>
      <c r="I241" s="1"/>
      <c r="J241" s="4"/>
    </row>
    <row r="242" spans="1:10" x14ac:dyDescent="0.25">
      <c r="A242" s="1"/>
      <c r="C242" s="4"/>
      <c r="H242" s="5"/>
      <c r="I242" s="1"/>
      <c r="J242" s="4"/>
    </row>
    <row r="243" spans="1:10" x14ac:dyDescent="0.25">
      <c r="A243" s="1"/>
      <c r="C243" s="4"/>
      <c r="H243" s="5"/>
      <c r="I243" s="1"/>
      <c r="J243" s="4"/>
    </row>
    <row r="244" spans="1:10" x14ac:dyDescent="0.25">
      <c r="A244" s="1"/>
      <c r="C244" s="4"/>
      <c r="H244" s="5"/>
      <c r="I244" s="1"/>
      <c r="J244" s="4"/>
    </row>
    <row r="245" spans="1:10" x14ac:dyDescent="0.25">
      <c r="A245" s="1"/>
      <c r="C245" s="4"/>
      <c r="H245" s="5"/>
      <c r="I245" s="1"/>
      <c r="J245" s="4"/>
    </row>
    <row r="246" spans="1:10" x14ac:dyDescent="0.25">
      <c r="A246" s="1"/>
      <c r="C246" s="4"/>
      <c r="H246" s="5"/>
      <c r="I246" s="1"/>
      <c r="J246" s="4"/>
    </row>
    <row r="247" spans="1:10" x14ac:dyDescent="0.25">
      <c r="A247" s="1"/>
      <c r="C247" s="4"/>
      <c r="H247" s="5"/>
      <c r="I247" s="1"/>
      <c r="J247" s="4"/>
    </row>
    <row r="248" spans="1:10" x14ac:dyDescent="0.25">
      <c r="A248" s="1"/>
      <c r="C248" s="4"/>
      <c r="H248" s="5"/>
      <c r="I248" s="1"/>
      <c r="J248" s="4"/>
    </row>
    <row r="249" spans="1:10" x14ac:dyDescent="0.25">
      <c r="A249" s="1"/>
      <c r="C249" s="4"/>
      <c r="H249" s="5"/>
      <c r="I249" s="1"/>
      <c r="J249" s="4"/>
    </row>
    <row r="250" spans="1:10" x14ac:dyDescent="0.25">
      <c r="A250" s="1"/>
      <c r="C250" s="4"/>
      <c r="H250" s="5"/>
      <c r="I250" s="1"/>
      <c r="J250" s="4"/>
    </row>
    <row r="251" spans="1:10" x14ac:dyDescent="0.25">
      <c r="A251" s="1"/>
      <c r="C251" s="4"/>
      <c r="H251" s="5"/>
      <c r="I251" s="1"/>
      <c r="J251" s="4"/>
    </row>
    <row r="252" spans="1:10" x14ac:dyDescent="0.25">
      <c r="A252" s="1"/>
      <c r="C252" s="4"/>
      <c r="H252" s="5"/>
      <c r="I252" s="1"/>
      <c r="J252" s="4"/>
    </row>
    <row r="253" spans="1:10" x14ac:dyDescent="0.25">
      <c r="A253" s="1"/>
      <c r="C253" s="4"/>
      <c r="H253" s="5"/>
      <c r="I253" s="1"/>
      <c r="J253" s="4"/>
    </row>
    <row r="254" spans="1:10" x14ac:dyDescent="0.25">
      <c r="A254" s="1"/>
      <c r="C254" s="4"/>
      <c r="H254" s="5"/>
      <c r="I254" s="1"/>
      <c r="J254" s="4"/>
    </row>
    <row r="255" spans="1:10" x14ac:dyDescent="0.25">
      <c r="A255" s="1"/>
      <c r="C255" s="4"/>
      <c r="H255" s="5"/>
      <c r="I255" s="1"/>
      <c r="J255" s="4"/>
    </row>
    <row r="256" spans="1:10" x14ac:dyDescent="0.25">
      <c r="A256" s="1"/>
      <c r="C256" s="4"/>
      <c r="H256" s="5"/>
      <c r="I256" s="1"/>
      <c r="J256" s="4"/>
    </row>
    <row r="257" spans="1:10" x14ac:dyDescent="0.25">
      <c r="A257" s="1"/>
      <c r="C257" s="4"/>
      <c r="H257" s="5"/>
      <c r="I257" s="1"/>
      <c r="J257" s="4"/>
    </row>
    <row r="258" spans="1:10" x14ac:dyDescent="0.25">
      <c r="A258" s="1"/>
      <c r="C258" s="4"/>
      <c r="H258" s="5"/>
      <c r="I258" s="1"/>
      <c r="J258" s="4"/>
    </row>
    <row r="259" spans="1:10" x14ac:dyDescent="0.25">
      <c r="A259" s="1"/>
      <c r="C259" s="4"/>
      <c r="H259" s="5"/>
      <c r="I259" s="1"/>
      <c r="J259" s="4"/>
    </row>
    <row r="260" spans="1:10" x14ac:dyDescent="0.25">
      <c r="A260" s="1"/>
      <c r="C260" s="4"/>
      <c r="H260" s="5"/>
      <c r="I260" s="1"/>
      <c r="J260" s="4"/>
    </row>
    <row r="261" spans="1:10" x14ac:dyDescent="0.25">
      <c r="A261" s="1"/>
      <c r="C261" s="4"/>
      <c r="H261" s="5"/>
      <c r="I261" s="1"/>
      <c r="J261" s="4"/>
    </row>
    <row r="262" spans="1:10" x14ac:dyDescent="0.25">
      <c r="A262" s="1"/>
      <c r="C262" s="4"/>
      <c r="H262" s="5"/>
      <c r="I262" s="1"/>
      <c r="J262" s="4"/>
    </row>
    <row r="263" spans="1:10" x14ac:dyDescent="0.25">
      <c r="A263" s="1"/>
      <c r="C263" s="4"/>
      <c r="H263" s="5"/>
      <c r="I263" s="1"/>
      <c r="J263" s="4"/>
    </row>
    <row r="264" spans="1:10" x14ac:dyDescent="0.25">
      <c r="A264" s="1"/>
      <c r="C264" s="4"/>
      <c r="H264" s="5"/>
      <c r="I264" s="1"/>
      <c r="J264" s="4"/>
    </row>
    <row r="265" spans="1:10" x14ac:dyDescent="0.25">
      <c r="A265" s="1"/>
      <c r="C265" s="4"/>
      <c r="H265" s="5"/>
      <c r="I265" s="1"/>
      <c r="J265" s="4"/>
    </row>
    <row r="266" spans="1:10" x14ac:dyDescent="0.25">
      <c r="A266" s="1"/>
      <c r="C266" s="4"/>
      <c r="H266" s="5"/>
      <c r="I266" s="1"/>
      <c r="J266" s="4"/>
    </row>
    <row r="267" spans="1:10" x14ac:dyDescent="0.25">
      <c r="A267" s="1"/>
      <c r="C267" s="4"/>
      <c r="H267" s="5"/>
      <c r="I267" s="1"/>
      <c r="J267" s="4"/>
    </row>
    <row r="268" spans="1:10" x14ac:dyDescent="0.25">
      <c r="A268" s="1"/>
      <c r="C268" s="4"/>
      <c r="H268" s="5"/>
      <c r="I268" s="1"/>
      <c r="J268" s="4"/>
    </row>
    <row r="269" spans="1:10" x14ac:dyDescent="0.25">
      <c r="A269" s="1"/>
      <c r="C269" s="4"/>
      <c r="H269" s="5"/>
      <c r="I269" s="1"/>
      <c r="J269" s="4"/>
    </row>
    <row r="270" spans="1:10" x14ac:dyDescent="0.25">
      <c r="A270" s="1"/>
      <c r="C270" s="4"/>
      <c r="H270" s="5"/>
      <c r="I270" s="1"/>
      <c r="J270" s="4"/>
    </row>
    <row r="271" spans="1:10" x14ac:dyDescent="0.25">
      <c r="A271" s="1"/>
      <c r="C271" s="4"/>
      <c r="H271" s="5"/>
      <c r="I271" s="1"/>
      <c r="J271" s="4"/>
    </row>
    <row r="272" spans="1:10" x14ac:dyDescent="0.25">
      <c r="A272" s="1"/>
      <c r="C272" s="4"/>
      <c r="H272" s="5"/>
      <c r="I272" s="1"/>
      <c r="J272" s="4"/>
    </row>
    <row r="273" spans="1:10" x14ac:dyDescent="0.25">
      <c r="A273" s="1"/>
      <c r="C273" s="4"/>
      <c r="H273" s="5"/>
      <c r="I273" s="1"/>
      <c r="J273" s="4"/>
    </row>
    <row r="274" spans="1:10" x14ac:dyDescent="0.25">
      <c r="A274" s="1"/>
      <c r="C274" s="4"/>
      <c r="H274" s="5"/>
      <c r="I274" s="1"/>
      <c r="J274" s="4"/>
    </row>
    <row r="275" spans="1:10" x14ac:dyDescent="0.25">
      <c r="A275" s="1"/>
      <c r="C275" s="4"/>
      <c r="H275" s="5"/>
      <c r="I275" s="1"/>
      <c r="J275" s="4"/>
    </row>
    <row r="276" spans="1:10" x14ac:dyDescent="0.25">
      <c r="A276" s="1"/>
      <c r="C276" s="4"/>
      <c r="H276" s="5"/>
      <c r="I276" s="1"/>
      <c r="J276" s="4"/>
    </row>
    <row r="277" spans="1:10" x14ac:dyDescent="0.25">
      <c r="A277" s="1"/>
      <c r="C277" s="4"/>
      <c r="H277" s="5"/>
      <c r="I277" s="1"/>
      <c r="J277" s="4"/>
    </row>
    <row r="278" spans="1:10" x14ac:dyDescent="0.25">
      <c r="A278" s="1"/>
      <c r="C278" s="4"/>
      <c r="H278" s="5"/>
      <c r="I278" s="1"/>
      <c r="J278" s="4"/>
    </row>
    <row r="279" spans="1:10" x14ac:dyDescent="0.25">
      <c r="A279" s="1"/>
      <c r="C279" s="4"/>
      <c r="H279" s="5"/>
      <c r="I279" s="1"/>
      <c r="J279" s="4"/>
    </row>
    <row r="280" spans="1:10" x14ac:dyDescent="0.25">
      <c r="A280" s="1"/>
      <c r="C280" s="4"/>
      <c r="H280" s="5"/>
      <c r="I280" s="1"/>
      <c r="J280" s="4"/>
    </row>
    <row r="281" spans="1:10" x14ac:dyDescent="0.25">
      <c r="A281" s="1"/>
      <c r="C281" s="4"/>
      <c r="H281" s="5"/>
      <c r="I281" s="1"/>
      <c r="J281" s="4"/>
    </row>
    <row r="282" spans="1:10" x14ac:dyDescent="0.25">
      <c r="A282" s="1"/>
      <c r="C282" s="4"/>
      <c r="H282" s="5"/>
      <c r="I282" s="1"/>
      <c r="J282" s="4"/>
    </row>
    <row r="283" spans="1:10" x14ac:dyDescent="0.25">
      <c r="A283" s="1"/>
      <c r="C283" s="4"/>
      <c r="H283" s="5"/>
      <c r="I283" s="1"/>
      <c r="J283" s="4"/>
    </row>
    <row r="284" spans="1:10" x14ac:dyDescent="0.25">
      <c r="A284" s="1"/>
      <c r="C284" s="4"/>
      <c r="H284" s="5"/>
      <c r="I284" s="1"/>
      <c r="J284" s="4"/>
    </row>
    <row r="285" spans="1:10" x14ac:dyDescent="0.25">
      <c r="A285" s="1"/>
      <c r="C285" s="4"/>
      <c r="H285" s="5"/>
      <c r="I285" s="1"/>
      <c r="J285" s="4"/>
    </row>
    <row r="286" spans="1:10" x14ac:dyDescent="0.25">
      <c r="A286" s="1"/>
      <c r="C286" s="4"/>
      <c r="H286" s="5"/>
      <c r="I286" s="1"/>
      <c r="J286" s="4"/>
    </row>
    <row r="287" spans="1:10" x14ac:dyDescent="0.25">
      <c r="A287" s="1"/>
      <c r="C287" s="4"/>
      <c r="H287" s="5"/>
      <c r="I287" s="1"/>
      <c r="J287" s="4"/>
    </row>
    <row r="288" spans="1:10" x14ac:dyDescent="0.25">
      <c r="A288" s="1"/>
      <c r="C288" s="4"/>
      <c r="H288" s="5"/>
      <c r="I288" s="1"/>
      <c r="J288" s="4"/>
    </row>
    <row r="289" spans="1:10" x14ac:dyDescent="0.25">
      <c r="A289" s="1"/>
      <c r="C289" s="4"/>
      <c r="H289" s="5"/>
      <c r="I289" s="1"/>
      <c r="J289" s="4"/>
    </row>
    <row r="290" spans="1:10" x14ac:dyDescent="0.25">
      <c r="A290" s="1"/>
      <c r="C290" s="4"/>
      <c r="H290" s="5"/>
      <c r="I290" s="1"/>
      <c r="J290" s="4"/>
    </row>
    <row r="291" spans="1:10" x14ac:dyDescent="0.25">
      <c r="A291" s="1"/>
      <c r="C291" s="4"/>
      <c r="H291" s="5"/>
      <c r="I291" s="1"/>
      <c r="J291" s="4"/>
    </row>
    <row r="292" spans="1:10" x14ac:dyDescent="0.25">
      <c r="A292" s="1"/>
      <c r="C292" s="4"/>
      <c r="H292" s="5"/>
      <c r="I292" s="1"/>
      <c r="J292" s="4"/>
    </row>
    <row r="293" spans="1:10" x14ac:dyDescent="0.25">
      <c r="A293" s="1"/>
      <c r="C293" s="4"/>
      <c r="H293" s="5"/>
      <c r="I293" s="1"/>
      <c r="J293" s="4"/>
    </row>
    <row r="294" spans="1:10" x14ac:dyDescent="0.25">
      <c r="A294" s="1"/>
      <c r="C294" s="4"/>
      <c r="H294" s="5"/>
      <c r="I294" s="1"/>
      <c r="J294" s="4"/>
    </row>
    <row r="295" spans="1:10" x14ac:dyDescent="0.25">
      <c r="A295" s="1"/>
      <c r="C295" s="4"/>
      <c r="H295" s="5"/>
      <c r="I295" s="1"/>
      <c r="J295" s="4"/>
    </row>
    <row r="296" spans="1:10" x14ac:dyDescent="0.25">
      <c r="A296" s="1"/>
      <c r="C296" s="4"/>
      <c r="H296" s="5"/>
      <c r="I296" s="1"/>
      <c r="J296" s="4"/>
    </row>
    <row r="297" spans="1:10" x14ac:dyDescent="0.25">
      <c r="A297" s="1"/>
      <c r="C297" s="4"/>
      <c r="H297" s="5"/>
      <c r="I297" s="1"/>
      <c r="J297" s="4"/>
    </row>
    <row r="298" spans="1:10" x14ac:dyDescent="0.25">
      <c r="A298" s="1"/>
      <c r="C298" s="4"/>
      <c r="H298" s="5"/>
      <c r="I298" s="1"/>
      <c r="J298" s="4"/>
    </row>
    <row r="299" spans="1:10" x14ac:dyDescent="0.25">
      <c r="A299" s="1"/>
      <c r="C299" s="4"/>
      <c r="H299" s="5"/>
      <c r="I299" s="1"/>
      <c r="J299" s="4"/>
    </row>
    <row r="300" spans="1:10" x14ac:dyDescent="0.25">
      <c r="A300" s="1"/>
      <c r="C300" s="4"/>
      <c r="H300" s="5"/>
      <c r="I300" s="1"/>
      <c r="J300" s="4"/>
    </row>
    <row r="301" spans="1:10" x14ac:dyDescent="0.25">
      <c r="A301" s="1"/>
      <c r="C301" s="4"/>
      <c r="H301" s="5"/>
      <c r="I301" s="1"/>
      <c r="J301" s="4"/>
    </row>
    <row r="302" spans="1:10" x14ac:dyDescent="0.25">
      <c r="A302" s="1"/>
      <c r="C302" s="4"/>
      <c r="H302" s="5"/>
      <c r="I302" s="1"/>
      <c r="J302" s="4"/>
    </row>
    <row r="303" spans="1:10" x14ac:dyDescent="0.25">
      <c r="A303" s="1"/>
      <c r="C303" s="4"/>
      <c r="H303" s="5"/>
      <c r="I303" s="1"/>
      <c r="J303" s="4"/>
    </row>
    <row r="304" spans="1:10" x14ac:dyDescent="0.25">
      <c r="A304" s="1"/>
      <c r="C304" s="4"/>
      <c r="H304" s="5"/>
      <c r="I304" s="1"/>
      <c r="J304" s="4"/>
    </row>
    <row r="305" spans="1:10" x14ac:dyDescent="0.25">
      <c r="A305" s="1"/>
      <c r="C305" s="4"/>
      <c r="H305" s="5"/>
      <c r="I305" s="1"/>
      <c r="J305" s="4"/>
    </row>
    <row r="306" spans="1:10" x14ac:dyDescent="0.25">
      <c r="A306" s="1"/>
      <c r="C306" s="4"/>
      <c r="H306" s="5"/>
      <c r="I306" s="1"/>
      <c r="J306" s="4"/>
    </row>
    <row r="307" spans="1:10" x14ac:dyDescent="0.25">
      <c r="A307" s="1"/>
      <c r="C307" s="4"/>
      <c r="H307" s="5"/>
      <c r="I307" s="1"/>
      <c r="J307" s="4"/>
    </row>
    <row r="308" spans="1:10" x14ac:dyDescent="0.25">
      <c r="A308" s="1"/>
      <c r="C308" s="4"/>
      <c r="H308" s="5"/>
      <c r="I308" s="1"/>
      <c r="J308" s="4"/>
    </row>
    <row r="309" spans="1:10" x14ac:dyDescent="0.25">
      <c r="A309" s="1"/>
      <c r="C309" s="4"/>
      <c r="H309" s="5"/>
      <c r="I309" s="1"/>
      <c r="J309" s="4"/>
    </row>
    <row r="310" spans="1:10" x14ac:dyDescent="0.25">
      <c r="A310" s="1"/>
      <c r="C310" s="4"/>
      <c r="H310" s="5"/>
      <c r="I310" s="1"/>
      <c r="J310" s="4"/>
    </row>
    <row r="311" spans="1:10" x14ac:dyDescent="0.25">
      <c r="A311" s="1"/>
      <c r="C311" s="4"/>
      <c r="H311" s="5"/>
      <c r="I311" s="1"/>
      <c r="J311" s="4"/>
    </row>
    <row r="312" spans="1:10" x14ac:dyDescent="0.25">
      <c r="A312" s="1"/>
      <c r="C312" s="4"/>
      <c r="H312" s="5"/>
      <c r="I312" s="1"/>
      <c r="J312" s="4"/>
    </row>
    <row r="313" spans="1:10" x14ac:dyDescent="0.25">
      <c r="A313" s="1"/>
      <c r="C313" s="4"/>
      <c r="H313" s="5"/>
      <c r="I313" s="1"/>
      <c r="J313" s="4"/>
    </row>
    <row r="314" spans="1:10" x14ac:dyDescent="0.25">
      <c r="A314" s="1"/>
      <c r="C314" s="4"/>
      <c r="H314" s="5"/>
      <c r="I314" s="1"/>
      <c r="J314" s="4"/>
    </row>
    <row r="315" spans="1:10" x14ac:dyDescent="0.25">
      <c r="A315" s="1"/>
      <c r="C315" s="4"/>
      <c r="H315" s="5"/>
      <c r="I315" s="1"/>
      <c r="J315" s="4"/>
    </row>
    <row r="316" spans="1:10" x14ac:dyDescent="0.25">
      <c r="A316" s="1"/>
      <c r="C316" s="4"/>
      <c r="H316" s="5"/>
      <c r="I316" s="1"/>
      <c r="J316" s="4"/>
    </row>
    <row r="317" spans="1:10" x14ac:dyDescent="0.25">
      <c r="A317" s="1"/>
      <c r="C317" s="4"/>
      <c r="H317" s="5"/>
      <c r="I317" s="1"/>
      <c r="J317" s="4"/>
    </row>
    <row r="318" spans="1:10" x14ac:dyDescent="0.25">
      <c r="A318" s="1"/>
      <c r="C318" s="4"/>
      <c r="H318" s="5"/>
      <c r="I318" s="1"/>
      <c r="J318" s="4"/>
    </row>
    <row r="319" spans="1:10" x14ac:dyDescent="0.25">
      <c r="A319" s="1"/>
      <c r="C319" s="4"/>
      <c r="H319" s="5"/>
      <c r="I319" s="1"/>
      <c r="J319" s="4"/>
    </row>
    <row r="320" spans="1:10" x14ac:dyDescent="0.25">
      <c r="A320" s="1"/>
      <c r="C320" s="4"/>
      <c r="H320" s="5"/>
      <c r="I320" s="1"/>
      <c r="J320" s="4"/>
    </row>
    <row r="321" spans="1:10" x14ac:dyDescent="0.25">
      <c r="A321" s="1"/>
      <c r="C321" s="4"/>
      <c r="H321" s="5"/>
      <c r="I321" s="1"/>
      <c r="J321" s="4"/>
    </row>
    <row r="322" spans="1:10" x14ac:dyDescent="0.25">
      <c r="A322" s="1"/>
      <c r="C322" s="4"/>
      <c r="H322" s="5"/>
      <c r="I322" s="1"/>
      <c r="J322" s="4"/>
    </row>
    <row r="323" spans="1:10" x14ac:dyDescent="0.25">
      <c r="A323" s="1"/>
      <c r="C323" s="4"/>
      <c r="H323" s="5"/>
      <c r="I323" s="1"/>
      <c r="J323" s="4"/>
    </row>
    <row r="324" spans="1:10" x14ac:dyDescent="0.25">
      <c r="A324" s="1"/>
      <c r="C324" s="4"/>
      <c r="H324" s="5"/>
      <c r="I324" s="1"/>
      <c r="J324" s="4"/>
    </row>
    <row r="325" spans="1:10" x14ac:dyDescent="0.25">
      <c r="A325" s="1"/>
      <c r="C325" s="4"/>
      <c r="H325" s="5"/>
      <c r="I325" s="1"/>
      <c r="J325" s="4"/>
    </row>
    <row r="326" spans="1:10" x14ac:dyDescent="0.25">
      <c r="A326" s="1"/>
      <c r="C326" s="4"/>
      <c r="H326" s="5"/>
      <c r="I326" s="1"/>
      <c r="J326" s="4"/>
    </row>
    <row r="327" spans="1:10" x14ac:dyDescent="0.25">
      <c r="A327" s="1"/>
      <c r="C327" s="4"/>
      <c r="H327" s="5"/>
      <c r="I327" s="1"/>
      <c r="J327" s="4"/>
    </row>
    <row r="328" spans="1:10" x14ac:dyDescent="0.25">
      <c r="A328" s="1"/>
      <c r="C328" s="4"/>
      <c r="H328" s="5"/>
      <c r="I328" s="1"/>
      <c r="J328" s="4"/>
    </row>
    <row r="329" spans="1:10" x14ac:dyDescent="0.25">
      <c r="A329" s="1"/>
      <c r="C329" s="4"/>
      <c r="H329" s="5"/>
      <c r="I329" s="1"/>
      <c r="J329" s="4"/>
    </row>
    <row r="330" spans="1:10" x14ac:dyDescent="0.25">
      <c r="A330" s="1"/>
      <c r="C330" s="4"/>
      <c r="H330" s="5"/>
      <c r="I330" s="1"/>
      <c r="J330" s="4"/>
    </row>
    <row r="331" spans="1:10" x14ac:dyDescent="0.25">
      <c r="A331" s="1"/>
      <c r="C331" s="4"/>
      <c r="H331" s="5"/>
      <c r="I331" s="1"/>
      <c r="J331" s="4"/>
    </row>
    <row r="332" spans="1:10" x14ac:dyDescent="0.25">
      <c r="A332" s="1"/>
      <c r="C332" s="4"/>
      <c r="H332" s="5"/>
      <c r="I332" s="1"/>
      <c r="J332" s="4"/>
    </row>
    <row r="333" spans="1:10" x14ac:dyDescent="0.25">
      <c r="A333" s="1"/>
      <c r="C333" s="4"/>
      <c r="H333" s="5"/>
      <c r="I333" s="1"/>
      <c r="J333" s="4"/>
    </row>
    <row r="334" spans="1:10" x14ac:dyDescent="0.25">
      <c r="A334" s="1"/>
      <c r="C334" s="4"/>
      <c r="H334" s="5"/>
      <c r="I334" s="1"/>
      <c r="J334" s="4"/>
    </row>
    <row r="335" spans="1:10" x14ac:dyDescent="0.25">
      <c r="A335" s="1"/>
      <c r="C335" s="4"/>
      <c r="H335" s="5"/>
      <c r="I335" s="1"/>
      <c r="J335" s="4"/>
    </row>
    <row r="336" spans="1:10" x14ac:dyDescent="0.25">
      <c r="A336" s="1"/>
      <c r="C336" s="4"/>
      <c r="H336" s="5"/>
      <c r="I336" s="1"/>
      <c r="J336" s="4"/>
    </row>
    <row r="337" spans="1:10" x14ac:dyDescent="0.25">
      <c r="A337" s="1"/>
      <c r="C337" s="4"/>
      <c r="H337" s="5"/>
      <c r="I337" s="1"/>
      <c r="J337" s="4"/>
    </row>
    <row r="338" spans="1:10" x14ac:dyDescent="0.25">
      <c r="A338" s="1"/>
      <c r="C338" s="4"/>
      <c r="H338" s="5"/>
      <c r="I338" s="1"/>
      <c r="J338" s="4"/>
    </row>
    <row r="339" spans="1:10" x14ac:dyDescent="0.25">
      <c r="A339" s="1"/>
      <c r="C339" s="4"/>
      <c r="H339" s="5"/>
      <c r="I339" s="1"/>
      <c r="J339" s="4"/>
    </row>
    <row r="340" spans="1:10" x14ac:dyDescent="0.25">
      <c r="A340" s="1"/>
      <c r="C340" s="4"/>
      <c r="H340" s="5"/>
      <c r="I340" s="1"/>
      <c r="J340" s="4"/>
    </row>
    <row r="341" spans="1:10" x14ac:dyDescent="0.25">
      <c r="A341" s="1"/>
      <c r="C341" s="4"/>
      <c r="H341" s="5"/>
      <c r="I341" s="1"/>
      <c r="J341" s="4"/>
    </row>
    <row r="342" spans="1:10" x14ac:dyDescent="0.25">
      <c r="A342" s="1"/>
      <c r="C342" s="4"/>
      <c r="H342" s="5"/>
      <c r="I342" s="1"/>
      <c r="J342" s="4"/>
    </row>
    <row r="343" spans="1:10" x14ac:dyDescent="0.25">
      <c r="A343" s="1"/>
      <c r="C343" s="4"/>
      <c r="H343" s="5"/>
      <c r="I343" s="1"/>
      <c r="J343" s="4"/>
    </row>
    <row r="344" spans="1:10" x14ac:dyDescent="0.25">
      <c r="A344" s="1"/>
      <c r="C344" s="4"/>
      <c r="H344" s="5"/>
      <c r="I344" s="1"/>
      <c r="J344" s="4"/>
    </row>
    <row r="345" spans="1:10" x14ac:dyDescent="0.25">
      <c r="A345" s="1"/>
      <c r="C345" s="4"/>
      <c r="H345" s="5"/>
      <c r="I345" s="1"/>
      <c r="J345" s="4"/>
    </row>
    <row r="346" spans="1:10" x14ac:dyDescent="0.25">
      <c r="A346" s="1"/>
      <c r="C346" s="4"/>
      <c r="H346" s="5"/>
      <c r="I346" s="1"/>
      <c r="J346" s="4"/>
    </row>
    <row r="347" spans="1:10" x14ac:dyDescent="0.25">
      <c r="A347" s="1"/>
      <c r="C347" s="4"/>
      <c r="H347" s="5"/>
      <c r="I347" s="1"/>
      <c r="J347" s="4"/>
    </row>
    <row r="348" spans="1:10" x14ac:dyDescent="0.25">
      <c r="A348" s="1"/>
      <c r="C348" s="4"/>
      <c r="H348" s="5"/>
      <c r="I348" s="1"/>
      <c r="J348" s="4"/>
    </row>
    <row r="349" spans="1:10" x14ac:dyDescent="0.25">
      <c r="A349" s="1"/>
      <c r="C349" s="4"/>
      <c r="H349" s="5"/>
      <c r="I349" s="1"/>
      <c r="J349" s="4"/>
    </row>
    <row r="350" spans="1:10" x14ac:dyDescent="0.25">
      <c r="A350" s="1"/>
      <c r="C350" s="4"/>
      <c r="H350" s="5"/>
      <c r="I350" s="1"/>
      <c r="J350" s="4"/>
    </row>
    <row r="351" spans="1:10" x14ac:dyDescent="0.25">
      <c r="A351" s="1"/>
      <c r="C351" s="4"/>
      <c r="H351" s="5"/>
      <c r="I351" s="1"/>
      <c r="J351" s="4"/>
    </row>
    <row r="352" spans="1:10" x14ac:dyDescent="0.25">
      <c r="A352" s="1"/>
      <c r="C352" s="4"/>
      <c r="H352" s="5"/>
      <c r="I352" s="1"/>
      <c r="J352" s="4"/>
    </row>
    <row r="353" spans="1:10" x14ac:dyDescent="0.25">
      <c r="A353" s="1"/>
      <c r="C353" s="4"/>
      <c r="H353" s="5"/>
      <c r="I353" s="1"/>
      <c r="J353" s="4"/>
    </row>
    <row r="354" spans="1:10" x14ac:dyDescent="0.25">
      <c r="A354" s="1"/>
      <c r="C354" s="4"/>
      <c r="H354" s="5"/>
      <c r="I354" s="1"/>
      <c r="J354" s="4"/>
    </row>
    <row r="355" spans="1:10" x14ac:dyDescent="0.25">
      <c r="A355" s="1"/>
      <c r="C355" s="4"/>
      <c r="H355" s="5"/>
      <c r="I355" s="1"/>
      <c r="J355" s="4"/>
    </row>
    <row r="356" spans="1:10" x14ac:dyDescent="0.25">
      <c r="A356" s="1"/>
      <c r="C356" s="4"/>
      <c r="H356" s="5"/>
      <c r="I356" s="1"/>
      <c r="J356" s="4"/>
    </row>
    <row r="357" spans="1:10" x14ac:dyDescent="0.25">
      <c r="A357" s="1"/>
      <c r="C357" s="4"/>
      <c r="H357" s="5"/>
      <c r="I357" s="1"/>
      <c r="J357" s="4"/>
    </row>
    <row r="358" spans="1:10" x14ac:dyDescent="0.25">
      <c r="A358" s="1"/>
      <c r="C358" s="4"/>
      <c r="H358" s="5"/>
      <c r="I358" s="1"/>
      <c r="J358" s="4"/>
    </row>
    <row r="359" spans="1:10" x14ac:dyDescent="0.25">
      <c r="A359" s="1"/>
      <c r="C359" s="4"/>
      <c r="H359" s="5"/>
      <c r="I359" s="1"/>
      <c r="J359" s="4"/>
    </row>
    <row r="360" spans="1:10" x14ac:dyDescent="0.25">
      <c r="A360" s="1"/>
      <c r="C360" s="4"/>
      <c r="H360" s="5"/>
      <c r="I360" s="1"/>
      <c r="J360" s="4"/>
    </row>
    <row r="361" spans="1:10" x14ac:dyDescent="0.25">
      <c r="A361" s="1"/>
      <c r="C361" s="4"/>
      <c r="H361" s="5"/>
      <c r="I361" s="1"/>
      <c r="J361" s="4"/>
    </row>
    <row r="362" spans="1:10" x14ac:dyDescent="0.25">
      <c r="A362" s="1"/>
      <c r="C362" s="4"/>
      <c r="H362" s="5"/>
      <c r="I362" s="1"/>
      <c r="J362" s="4"/>
    </row>
    <row r="363" spans="1:10" x14ac:dyDescent="0.25">
      <c r="A363" s="1"/>
      <c r="C363" s="4"/>
      <c r="H363" s="5"/>
      <c r="I363" s="1"/>
      <c r="J363" s="4"/>
    </row>
    <row r="364" spans="1:10" x14ac:dyDescent="0.25">
      <c r="A364" s="1"/>
      <c r="C364" s="4"/>
      <c r="H364" s="5"/>
      <c r="I364" s="1"/>
      <c r="J364" s="4"/>
    </row>
    <row r="365" spans="1:10" x14ac:dyDescent="0.25">
      <c r="A365" s="1"/>
      <c r="C365" s="4"/>
      <c r="H365" s="5"/>
      <c r="I365" s="1"/>
      <c r="J365" s="4"/>
    </row>
    <row r="366" spans="1:10" x14ac:dyDescent="0.25">
      <c r="A366" s="1"/>
      <c r="C366" s="4"/>
      <c r="H366" s="5"/>
      <c r="I366" s="1"/>
      <c r="J366" s="4"/>
    </row>
    <row r="367" spans="1:10" x14ac:dyDescent="0.25">
      <c r="A367" s="1"/>
      <c r="C367" s="4"/>
      <c r="H367" s="5"/>
      <c r="I367" s="1"/>
      <c r="J367" s="4"/>
    </row>
    <row r="368" spans="1:10" x14ac:dyDescent="0.25">
      <c r="A368" s="1"/>
      <c r="C368" s="4"/>
      <c r="H368" s="5"/>
      <c r="I368" s="1"/>
      <c r="J368" s="4"/>
    </row>
    <row r="369" spans="1:10" x14ac:dyDescent="0.25">
      <c r="A369" s="1"/>
      <c r="C369" s="4"/>
      <c r="H369" s="5"/>
      <c r="I369" s="1"/>
      <c r="J369" s="4"/>
    </row>
    <row r="370" spans="1:10" x14ac:dyDescent="0.25">
      <c r="A370" s="1"/>
      <c r="C370" s="4"/>
      <c r="H370" s="5"/>
      <c r="I370" s="1"/>
      <c r="J370" s="4"/>
    </row>
    <row r="371" spans="1:10" x14ac:dyDescent="0.25">
      <c r="A371" s="1"/>
      <c r="C371" s="4"/>
      <c r="H371" s="5"/>
      <c r="I371" s="1"/>
      <c r="J371" s="4"/>
    </row>
    <row r="372" spans="1:10" x14ac:dyDescent="0.25">
      <c r="A372" s="1"/>
      <c r="C372" s="4"/>
      <c r="H372" s="5"/>
      <c r="I372" s="1"/>
      <c r="J372" s="4"/>
    </row>
    <row r="373" spans="1:10" x14ac:dyDescent="0.25">
      <c r="A373" s="1"/>
      <c r="C373" s="4"/>
      <c r="H373" s="5"/>
      <c r="I373" s="1"/>
      <c r="J373" s="4"/>
    </row>
    <row r="374" spans="1:10" x14ac:dyDescent="0.25">
      <c r="A374" s="1"/>
      <c r="C374" s="4"/>
      <c r="H374" s="5"/>
      <c r="I374" s="1"/>
      <c r="J374" s="4"/>
    </row>
    <row r="375" spans="1:10" x14ac:dyDescent="0.25">
      <c r="A375" s="1"/>
      <c r="C375" s="4"/>
      <c r="H375" s="5"/>
      <c r="I375" s="1"/>
      <c r="J375" s="4"/>
    </row>
    <row r="376" spans="1:10" x14ac:dyDescent="0.25">
      <c r="A376" s="1"/>
      <c r="C376" s="4"/>
      <c r="H376" s="5"/>
      <c r="I376" s="1"/>
      <c r="J376" s="4"/>
    </row>
    <row r="377" spans="1:10" x14ac:dyDescent="0.25">
      <c r="A377" s="1"/>
      <c r="C377" s="4"/>
      <c r="H377" s="5"/>
      <c r="I377" s="1"/>
      <c r="J377" s="4"/>
    </row>
    <row r="378" spans="1:10" x14ac:dyDescent="0.25">
      <c r="A378" s="1"/>
      <c r="C378" s="4"/>
      <c r="H378" s="5"/>
      <c r="I378" s="1"/>
      <c r="J378" s="4"/>
    </row>
    <row r="379" spans="1:10" x14ac:dyDescent="0.25">
      <c r="A379" s="1"/>
      <c r="C379" s="4"/>
      <c r="H379" s="5"/>
      <c r="I379" s="1"/>
      <c r="J379" s="4"/>
    </row>
    <row r="380" spans="1:10" x14ac:dyDescent="0.25">
      <c r="A380" s="1"/>
      <c r="C380" s="4"/>
      <c r="H380" s="5"/>
      <c r="I380" s="1"/>
      <c r="J380" s="4"/>
    </row>
    <row r="381" spans="1:10" x14ac:dyDescent="0.25">
      <c r="A381" s="1"/>
      <c r="C381" s="4"/>
      <c r="H381" s="5"/>
      <c r="I381" s="1"/>
      <c r="J381" s="4"/>
    </row>
    <row r="382" spans="1:10" x14ac:dyDescent="0.25">
      <c r="A382" s="1"/>
      <c r="C382" s="4"/>
      <c r="H382" s="5"/>
      <c r="I382" s="1"/>
      <c r="J382" s="4"/>
    </row>
    <row r="383" spans="1:10" x14ac:dyDescent="0.25">
      <c r="A383" s="1"/>
      <c r="C383" s="4"/>
      <c r="H383" s="5"/>
      <c r="I383" s="1"/>
      <c r="J383" s="4"/>
    </row>
    <row r="384" spans="1:10" x14ac:dyDescent="0.25">
      <c r="A384" s="1"/>
      <c r="C384" s="4"/>
      <c r="H384" s="5"/>
      <c r="I384" s="1"/>
      <c r="J384" s="4"/>
    </row>
    <row r="385" spans="1:10" x14ac:dyDescent="0.25">
      <c r="A385" s="1"/>
      <c r="C385" s="4"/>
      <c r="H385" s="5"/>
      <c r="I385" s="1"/>
      <c r="J385" s="4"/>
    </row>
    <row r="386" spans="1:10" x14ac:dyDescent="0.25">
      <c r="A386" s="1"/>
      <c r="C386" s="4"/>
      <c r="H386" s="5"/>
      <c r="I386" s="1"/>
      <c r="J386" s="4"/>
    </row>
    <row r="387" spans="1:10" x14ac:dyDescent="0.25">
      <c r="A387" s="1"/>
      <c r="C387" s="4"/>
      <c r="H387" s="5"/>
      <c r="I387" s="1"/>
      <c r="J387" s="4"/>
    </row>
    <row r="388" spans="1:10" x14ac:dyDescent="0.25">
      <c r="A388" s="1"/>
      <c r="C388" s="4"/>
      <c r="H388" s="5"/>
      <c r="I388" s="1"/>
      <c r="J388" s="4"/>
    </row>
    <row r="389" spans="1:10" x14ac:dyDescent="0.25">
      <c r="A389" s="1"/>
      <c r="C389" s="4"/>
      <c r="H389" s="5"/>
      <c r="I389" s="1"/>
      <c r="J389" s="4"/>
    </row>
    <row r="390" spans="1:10" x14ac:dyDescent="0.25">
      <c r="A390" s="1"/>
      <c r="C390" s="4"/>
      <c r="H390" s="5"/>
      <c r="I390" s="1"/>
      <c r="J390" s="4"/>
    </row>
    <row r="391" spans="1:10" x14ac:dyDescent="0.25">
      <c r="A391" s="1"/>
      <c r="C391" s="4"/>
      <c r="H391" s="5"/>
      <c r="I391" s="1"/>
      <c r="J391" s="4"/>
    </row>
    <row r="392" spans="1:10" x14ac:dyDescent="0.25">
      <c r="A392" s="1"/>
      <c r="C392" s="4"/>
      <c r="H392" s="5"/>
      <c r="I392" s="1"/>
      <c r="J392" s="4"/>
    </row>
    <row r="393" spans="1:10" x14ac:dyDescent="0.25">
      <c r="A393" s="1"/>
      <c r="C393" s="4"/>
      <c r="H393" s="5"/>
      <c r="I393" s="1"/>
      <c r="J393" s="4"/>
    </row>
    <row r="394" spans="1:10" x14ac:dyDescent="0.25">
      <c r="A394" s="1"/>
      <c r="C394" s="4"/>
      <c r="H394" s="5"/>
      <c r="I394" s="1"/>
      <c r="J394" s="4"/>
    </row>
    <row r="395" spans="1:10" x14ac:dyDescent="0.25">
      <c r="A395" s="1"/>
      <c r="C395" s="4"/>
      <c r="H395" s="5"/>
      <c r="I395" s="1"/>
      <c r="J395" s="4"/>
    </row>
    <row r="396" spans="1:10" x14ac:dyDescent="0.25">
      <c r="A396" s="1"/>
      <c r="C396" s="4"/>
      <c r="H396" s="5"/>
      <c r="I396" s="1"/>
      <c r="J396" s="4"/>
    </row>
    <row r="397" spans="1:10" x14ac:dyDescent="0.25">
      <c r="A397" s="1"/>
      <c r="C397" s="4"/>
      <c r="H397" s="5"/>
      <c r="I397" s="1"/>
      <c r="J397" s="4"/>
    </row>
    <row r="398" spans="1:10" x14ac:dyDescent="0.25">
      <c r="A398" s="1"/>
      <c r="C398" s="4"/>
      <c r="H398" s="5"/>
      <c r="I398" s="1"/>
      <c r="J398" s="4"/>
    </row>
    <row r="399" spans="1:10" x14ac:dyDescent="0.25">
      <c r="A399" s="1"/>
      <c r="C399" s="4"/>
      <c r="H399" s="5"/>
      <c r="I399" s="1"/>
      <c r="J399" s="4"/>
    </row>
    <row r="400" spans="1:10" x14ac:dyDescent="0.25">
      <c r="A400" s="1"/>
      <c r="C400" s="4"/>
      <c r="H400" s="5"/>
      <c r="I400" s="1"/>
      <c r="J400" s="4"/>
    </row>
    <row r="401" spans="1:10" x14ac:dyDescent="0.25">
      <c r="A401" s="1"/>
      <c r="C401" s="4"/>
      <c r="H401" s="5"/>
      <c r="I401" s="1"/>
      <c r="J401" s="4"/>
    </row>
    <row r="402" spans="1:10" x14ac:dyDescent="0.25">
      <c r="A402" s="1"/>
      <c r="C402" s="4"/>
      <c r="H402" s="5"/>
      <c r="I402" s="1"/>
      <c r="J402" s="4"/>
    </row>
    <row r="403" spans="1:10" x14ac:dyDescent="0.25">
      <c r="A403" s="1"/>
      <c r="C403" s="4"/>
      <c r="H403" s="5"/>
      <c r="I403" s="1"/>
      <c r="J403" s="4"/>
    </row>
    <row r="404" spans="1:10" x14ac:dyDescent="0.25">
      <c r="A404" s="1"/>
      <c r="C404" s="4"/>
      <c r="H404" s="5"/>
      <c r="I404" s="1"/>
      <c r="J404" s="4"/>
    </row>
    <row r="405" spans="1:10" x14ac:dyDescent="0.25">
      <c r="A405" s="1"/>
      <c r="C405" s="4"/>
      <c r="H405" s="5"/>
      <c r="I405" s="1"/>
      <c r="J405" s="4"/>
    </row>
    <row r="406" spans="1:10" x14ac:dyDescent="0.25">
      <c r="A406" s="1"/>
      <c r="C406" s="4"/>
      <c r="H406" s="5"/>
      <c r="I406" s="1"/>
      <c r="J406" s="4"/>
    </row>
    <row r="407" spans="1:10" x14ac:dyDescent="0.25">
      <c r="A407" s="1"/>
      <c r="C407" s="4"/>
      <c r="H407" s="5"/>
      <c r="I407" s="1"/>
      <c r="J407" s="4"/>
    </row>
    <row r="408" spans="1:10" x14ac:dyDescent="0.25">
      <c r="A408" s="1"/>
      <c r="C408" s="4"/>
      <c r="H408" s="5"/>
      <c r="I408" s="1"/>
      <c r="J408" s="4"/>
    </row>
    <row r="409" spans="1:10" x14ac:dyDescent="0.25">
      <c r="A409" s="1"/>
      <c r="C409" s="4"/>
      <c r="H409" s="5"/>
      <c r="I409" s="1"/>
      <c r="J409" s="4"/>
    </row>
    <row r="410" spans="1:10" x14ac:dyDescent="0.25">
      <c r="A410" s="1"/>
      <c r="C410" s="4"/>
      <c r="H410" s="5"/>
      <c r="I410" s="1"/>
      <c r="J410" s="4"/>
    </row>
    <row r="411" spans="1:10" x14ac:dyDescent="0.25">
      <c r="A411" s="1"/>
      <c r="C411" s="4"/>
      <c r="H411" s="5"/>
      <c r="I411" s="1"/>
      <c r="J411" s="4"/>
    </row>
    <row r="412" spans="1:10" x14ac:dyDescent="0.25">
      <c r="A412" s="1"/>
      <c r="C412" s="4"/>
      <c r="H412" s="5"/>
      <c r="I412" s="1"/>
      <c r="J412" s="4"/>
    </row>
    <row r="413" spans="1:10" x14ac:dyDescent="0.25">
      <c r="A413" s="1"/>
      <c r="C413" s="4"/>
      <c r="H413" s="5"/>
      <c r="I413" s="1"/>
      <c r="J413" s="4"/>
    </row>
    <row r="414" spans="1:10" x14ac:dyDescent="0.25">
      <c r="A414" s="1"/>
      <c r="C414" s="4"/>
      <c r="H414" s="5"/>
      <c r="I414" s="1"/>
      <c r="J414" s="4"/>
    </row>
    <row r="415" spans="1:10" x14ac:dyDescent="0.25">
      <c r="A415" s="1"/>
      <c r="C415" s="4"/>
      <c r="H415" s="5"/>
      <c r="I415" s="1"/>
      <c r="J415" s="4"/>
    </row>
    <row r="416" spans="1:10" x14ac:dyDescent="0.25">
      <c r="A416" s="1"/>
      <c r="C416" s="4"/>
      <c r="H416" s="5"/>
      <c r="I416" s="1"/>
      <c r="J416" s="4"/>
    </row>
    <row r="417" spans="1:10" x14ac:dyDescent="0.25">
      <c r="A417" s="1"/>
      <c r="C417" s="4"/>
      <c r="H417" s="5"/>
      <c r="I417" s="1"/>
      <c r="J417" s="4"/>
    </row>
    <row r="418" spans="1:10" x14ac:dyDescent="0.25">
      <c r="A418" s="1"/>
      <c r="C418" s="4"/>
      <c r="H418" s="5"/>
      <c r="I418" s="1"/>
      <c r="J418" s="4"/>
    </row>
    <row r="419" spans="1:10" x14ac:dyDescent="0.25">
      <c r="A419" s="1"/>
      <c r="C419" s="4"/>
      <c r="H419" s="5"/>
      <c r="I419" s="1"/>
      <c r="J419" s="4"/>
    </row>
    <row r="420" spans="1:10" x14ac:dyDescent="0.25">
      <c r="A420" s="1"/>
      <c r="C420" s="4"/>
      <c r="H420" s="5"/>
      <c r="I420" s="1"/>
      <c r="J420" s="4"/>
    </row>
    <row r="421" spans="1:10" x14ac:dyDescent="0.25">
      <c r="A421" s="1"/>
      <c r="C421" s="4"/>
      <c r="H421" s="5"/>
      <c r="I421" s="1"/>
      <c r="J421" s="4"/>
    </row>
    <row r="422" spans="1:10" x14ac:dyDescent="0.25">
      <c r="A422" s="1"/>
      <c r="C422" s="4"/>
      <c r="H422" s="5"/>
      <c r="I422" s="1"/>
      <c r="J422" s="4"/>
    </row>
    <row r="423" spans="1:10" x14ac:dyDescent="0.25">
      <c r="A423" s="1"/>
      <c r="C423" s="4"/>
      <c r="H423" s="5"/>
      <c r="I423" s="1"/>
      <c r="J423" s="4"/>
    </row>
    <row r="424" spans="1:10" x14ac:dyDescent="0.25">
      <c r="A424" s="1"/>
      <c r="C424" s="4"/>
      <c r="H424" s="5"/>
      <c r="I424" s="1"/>
      <c r="J424" s="4"/>
    </row>
    <row r="425" spans="1:10" x14ac:dyDescent="0.25">
      <c r="A425" s="1"/>
      <c r="C425" s="4"/>
      <c r="H425" s="5"/>
      <c r="I425" s="1"/>
      <c r="J425" s="4"/>
    </row>
    <row r="426" spans="1:10" x14ac:dyDescent="0.25">
      <c r="A426" s="1"/>
      <c r="C426" s="4"/>
      <c r="H426" s="5"/>
      <c r="I426" s="1"/>
      <c r="J426" s="4"/>
    </row>
    <row r="427" spans="1:10" x14ac:dyDescent="0.25">
      <c r="A427" s="1"/>
      <c r="C427" s="4"/>
      <c r="H427" s="5"/>
      <c r="I427" s="1"/>
      <c r="J427" s="4"/>
    </row>
    <row r="428" spans="1:10" x14ac:dyDescent="0.25">
      <c r="A428" s="1"/>
      <c r="C428" s="4"/>
      <c r="H428" s="5"/>
      <c r="I428" s="1"/>
      <c r="J428" s="4"/>
    </row>
    <row r="429" spans="1:10" x14ac:dyDescent="0.25">
      <c r="A429" s="1"/>
      <c r="C429" s="4"/>
      <c r="H429" s="5"/>
      <c r="I429" s="1"/>
      <c r="J429" s="4"/>
    </row>
    <row r="430" spans="1:10" x14ac:dyDescent="0.25">
      <c r="A430" s="1"/>
      <c r="C430" s="4"/>
      <c r="H430" s="5"/>
      <c r="I430" s="1"/>
      <c r="J430" s="4"/>
    </row>
    <row r="431" spans="1:10" x14ac:dyDescent="0.25">
      <c r="A431" s="1"/>
      <c r="C431" s="4"/>
      <c r="H431" s="5"/>
      <c r="I431" s="1"/>
      <c r="J431" s="4"/>
    </row>
    <row r="432" spans="1:10" x14ac:dyDescent="0.25">
      <c r="A432" s="1"/>
      <c r="C432" s="4"/>
      <c r="H432" s="5"/>
      <c r="I432" s="1"/>
      <c r="J432" s="4"/>
    </row>
    <row r="433" spans="1:10" x14ac:dyDescent="0.25">
      <c r="A433" s="1"/>
      <c r="C433" s="4"/>
      <c r="H433" s="5"/>
      <c r="I433" s="1"/>
      <c r="J433" s="4"/>
    </row>
    <row r="434" spans="1:10" x14ac:dyDescent="0.25">
      <c r="A434" s="1"/>
      <c r="C434" s="4"/>
      <c r="H434" s="5"/>
      <c r="I434" s="1"/>
      <c r="J434" s="4"/>
    </row>
    <row r="435" spans="1:10" x14ac:dyDescent="0.25">
      <c r="A435" s="1"/>
      <c r="C435" s="4"/>
      <c r="H435" s="5"/>
      <c r="I435" s="1"/>
      <c r="J435" s="4"/>
    </row>
    <row r="436" spans="1:10" x14ac:dyDescent="0.25">
      <c r="A436" s="1"/>
      <c r="C436" s="4"/>
      <c r="H436" s="5"/>
      <c r="I436" s="1"/>
      <c r="J436" s="4"/>
    </row>
    <row r="437" spans="1:10" x14ac:dyDescent="0.25">
      <c r="A437" s="1"/>
      <c r="C437" s="4"/>
      <c r="H437" s="5"/>
      <c r="I437" s="1"/>
      <c r="J437" s="4"/>
    </row>
    <row r="438" spans="1:10" x14ac:dyDescent="0.25">
      <c r="A438" s="1"/>
      <c r="C438" s="4"/>
      <c r="H438" s="5"/>
      <c r="I438" s="1"/>
      <c r="J438" s="4"/>
    </row>
    <row r="439" spans="1:10" x14ac:dyDescent="0.25">
      <c r="A439" s="1"/>
      <c r="C439" s="4"/>
      <c r="H439" s="5"/>
      <c r="I439" s="1"/>
      <c r="J439" s="4"/>
    </row>
    <row r="440" spans="1:10" x14ac:dyDescent="0.25">
      <c r="A440" s="1"/>
      <c r="C440" s="4"/>
      <c r="H440" s="5"/>
      <c r="I440" s="1"/>
      <c r="J440" s="4"/>
    </row>
    <row r="441" spans="1:10" x14ac:dyDescent="0.25">
      <c r="A441" s="1"/>
      <c r="C441" s="4"/>
      <c r="H441" s="5"/>
      <c r="I441" s="1"/>
      <c r="J441" s="4"/>
    </row>
    <row r="442" spans="1:10" x14ac:dyDescent="0.25">
      <c r="A442" s="1"/>
      <c r="C442" s="4"/>
      <c r="H442" s="5"/>
      <c r="I442" s="1"/>
      <c r="J442" s="4"/>
    </row>
    <row r="443" spans="1:10" x14ac:dyDescent="0.25">
      <c r="A443" s="1"/>
      <c r="C443" s="4"/>
      <c r="H443" s="5"/>
      <c r="I443" s="1"/>
      <c r="J443" s="4"/>
    </row>
    <row r="444" spans="1:10" x14ac:dyDescent="0.25">
      <c r="A444" s="1"/>
      <c r="C444" s="4"/>
      <c r="H444" s="5"/>
      <c r="I444" s="1"/>
      <c r="J444" s="4"/>
    </row>
    <row r="445" spans="1:10" x14ac:dyDescent="0.25">
      <c r="A445" s="1"/>
      <c r="C445" s="4"/>
      <c r="H445" s="5"/>
      <c r="I445" s="1"/>
      <c r="J445" s="4"/>
    </row>
    <row r="446" spans="1:10" x14ac:dyDescent="0.25">
      <c r="A446" s="1"/>
      <c r="C446" s="4"/>
      <c r="H446" s="5"/>
      <c r="I446" s="1"/>
      <c r="J446" s="4"/>
    </row>
    <row r="447" spans="1:10" x14ac:dyDescent="0.25">
      <c r="A447" s="1"/>
      <c r="C447" s="4"/>
      <c r="H447" s="5"/>
      <c r="I447" s="1"/>
      <c r="J447" s="4"/>
    </row>
    <row r="448" spans="1:10" x14ac:dyDescent="0.25">
      <c r="A448" s="1"/>
      <c r="C448" s="4"/>
      <c r="H448" s="5"/>
      <c r="I448" s="1"/>
      <c r="J448" s="4"/>
    </row>
    <row r="449" spans="1:10" x14ac:dyDescent="0.25">
      <c r="A449" s="1"/>
      <c r="C449" s="4"/>
      <c r="H449" s="5"/>
      <c r="I449" s="1"/>
      <c r="J449" s="4"/>
    </row>
    <row r="450" spans="1:10" x14ac:dyDescent="0.25">
      <c r="A450" s="1"/>
      <c r="C450" s="4"/>
      <c r="H450" s="5"/>
      <c r="I450" s="1"/>
      <c r="J450" s="4"/>
    </row>
    <row r="451" spans="1:10" x14ac:dyDescent="0.25">
      <c r="A451" s="1"/>
      <c r="C451" s="4"/>
      <c r="H451" s="5"/>
      <c r="I451" s="1"/>
      <c r="J451" s="4"/>
    </row>
    <row r="452" spans="1:10" x14ac:dyDescent="0.25">
      <c r="A452" s="1"/>
      <c r="C452" s="4"/>
      <c r="H452" s="5"/>
      <c r="I452" s="1"/>
      <c r="J452" s="4"/>
    </row>
    <row r="453" spans="1:10" x14ac:dyDescent="0.25">
      <c r="A453" s="1"/>
      <c r="C453" s="4"/>
      <c r="H453" s="5"/>
      <c r="I453" s="1"/>
      <c r="J453" s="4"/>
    </row>
    <row r="454" spans="1:10" x14ac:dyDescent="0.25">
      <c r="A454" s="1"/>
      <c r="C454" s="4"/>
      <c r="H454" s="5"/>
      <c r="I454" s="1"/>
      <c r="J454" s="4"/>
    </row>
    <row r="455" spans="1:10" x14ac:dyDescent="0.25">
      <c r="A455" s="1"/>
      <c r="C455" s="4"/>
      <c r="H455" s="5"/>
      <c r="I455" s="1"/>
      <c r="J455" s="4"/>
    </row>
    <row r="456" spans="1:10" x14ac:dyDescent="0.25">
      <c r="A456" s="1"/>
      <c r="C456" s="4"/>
      <c r="H456" s="5"/>
      <c r="I456" s="1"/>
      <c r="J456" s="4"/>
    </row>
    <row r="457" spans="1:10" x14ac:dyDescent="0.25">
      <c r="A457" s="1"/>
      <c r="C457" s="4"/>
      <c r="H457" s="5"/>
      <c r="I457" s="1"/>
      <c r="J457" s="4"/>
    </row>
    <row r="458" spans="1:10" x14ac:dyDescent="0.25">
      <c r="A458" s="1"/>
      <c r="C458" s="4"/>
      <c r="H458" s="5"/>
      <c r="I458" s="1"/>
      <c r="J458" s="4"/>
    </row>
    <row r="459" spans="1:10" x14ac:dyDescent="0.25">
      <c r="A459" s="1"/>
      <c r="C459" s="4"/>
      <c r="H459" s="5"/>
      <c r="I459" s="1"/>
      <c r="J459" s="4"/>
    </row>
    <row r="460" spans="1:10" x14ac:dyDescent="0.25">
      <c r="A460" s="1"/>
      <c r="C460" s="4"/>
      <c r="H460" s="5"/>
      <c r="I460" s="1"/>
      <c r="J460" s="4"/>
    </row>
    <row r="461" spans="1:10" x14ac:dyDescent="0.25">
      <c r="A461" s="1"/>
      <c r="C461" s="4"/>
      <c r="H461" s="5"/>
      <c r="I461" s="1"/>
      <c r="J461" s="4"/>
    </row>
    <row r="462" spans="1:10" x14ac:dyDescent="0.25">
      <c r="A462" s="1"/>
      <c r="C462" s="4"/>
      <c r="H462" s="5"/>
      <c r="I462" s="1"/>
      <c r="J462" s="4"/>
    </row>
    <row r="463" spans="1:10" x14ac:dyDescent="0.25">
      <c r="A463" s="1"/>
      <c r="C463" s="4"/>
      <c r="H463" s="5"/>
      <c r="I463" s="1"/>
      <c r="J463" s="4"/>
    </row>
    <row r="464" spans="1:10" x14ac:dyDescent="0.25">
      <c r="A464" s="1"/>
      <c r="C464" s="4"/>
      <c r="H464" s="5"/>
      <c r="I464" s="1"/>
      <c r="J464" s="4"/>
    </row>
    <row r="465" spans="1:10" x14ac:dyDescent="0.25">
      <c r="A465" s="1"/>
      <c r="C465" s="4"/>
      <c r="H465" s="5"/>
      <c r="I465" s="1"/>
      <c r="J465" s="4"/>
    </row>
    <row r="466" spans="1:10" x14ac:dyDescent="0.25">
      <c r="A466" s="1"/>
      <c r="C466" s="4"/>
      <c r="H466" s="5"/>
      <c r="I466" s="1"/>
      <c r="J466" s="4"/>
    </row>
    <row r="467" spans="1:10" x14ac:dyDescent="0.25">
      <c r="A467" s="1"/>
      <c r="C467" s="4"/>
      <c r="H467" s="5"/>
      <c r="I467" s="1"/>
      <c r="J467" s="4"/>
    </row>
    <row r="468" spans="1:10" x14ac:dyDescent="0.25">
      <c r="A468" s="1"/>
      <c r="C468" s="4"/>
      <c r="H468" s="5"/>
      <c r="I468" s="1"/>
      <c r="J468" s="4"/>
    </row>
    <row r="469" spans="1:10" x14ac:dyDescent="0.25">
      <c r="A469" s="1"/>
      <c r="C469" s="4"/>
      <c r="H469" s="5"/>
      <c r="I469" s="1"/>
      <c r="J469" s="4"/>
    </row>
    <row r="470" spans="1:10" x14ac:dyDescent="0.25">
      <c r="A470" s="1"/>
      <c r="C470" s="4"/>
      <c r="H470" s="5"/>
      <c r="I470" s="1"/>
      <c r="J470" s="4"/>
    </row>
    <row r="471" spans="1:10" x14ac:dyDescent="0.25">
      <c r="A471" s="1"/>
      <c r="C471" s="4"/>
      <c r="H471" s="5"/>
      <c r="I471" s="1"/>
      <c r="J471" s="4"/>
    </row>
    <row r="472" spans="1:10" x14ac:dyDescent="0.25">
      <c r="A472" s="1"/>
      <c r="C472" s="4"/>
      <c r="H472" s="5"/>
      <c r="I472" s="1"/>
      <c r="J472" s="4"/>
    </row>
    <row r="473" spans="1:10" x14ac:dyDescent="0.25">
      <c r="A473" s="1"/>
      <c r="C473" s="4"/>
      <c r="H473" s="5"/>
      <c r="I473" s="1"/>
      <c r="J473" s="4"/>
    </row>
    <row r="474" spans="1:10" x14ac:dyDescent="0.25">
      <c r="A474" s="1"/>
      <c r="C474" s="4"/>
      <c r="H474" s="5"/>
      <c r="I474" s="1"/>
      <c r="J474" s="4"/>
    </row>
    <row r="475" spans="1:10" x14ac:dyDescent="0.25">
      <c r="A475" s="1"/>
      <c r="C475" s="4"/>
      <c r="H475" s="5"/>
      <c r="I475" s="1"/>
      <c r="J475" s="4"/>
    </row>
    <row r="476" spans="1:10" x14ac:dyDescent="0.25">
      <c r="A476" s="1"/>
      <c r="C476" s="4"/>
      <c r="H476" s="5"/>
      <c r="I476" s="1"/>
      <c r="J476" s="4"/>
    </row>
    <row r="477" spans="1:10" x14ac:dyDescent="0.25">
      <c r="A477" s="1"/>
      <c r="C477" s="4"/>
      <c r="H477" s="5"/>
      <c r="I477" s="1"/>
      <c r="J477" s="4"/>
    </row>
    <row r="478" spans="1:10" x14ac:dyDescent="0.25">
      <c r="A478" s="1"/>
      <c r="C478" s="4"/>
      <c r="H478" s="5"/>
      <c r="I478" s="1"/>
      <c r="J478" s="4"/>
    </row>
    <row r="479" spans="1:10" x14ac:dyDescent="0.25">
      <c r="A479" s="1"/>
      <c r="C479" s="4"/>
      <c r="H479" s="5"/>
      <c r="I479" s="1"/>
      <c r="J479" s="4"/>
    </row>
    <row r="480" spans="1:10" x14ac:dyDescent="0.25">
      <c r="A480" s="1"/>
      <c r="C480" s="4"/>
      <c r="H480" s="5"/>
      <c r="I480" s="1"/>
      <c r="J480" s="4"/>
    </row>
    <row r="481" spans="1:10" x14ac:dyDescent="0.25">
      <c r="A481" s="1"/>
      <c r="C481" s="4"/>
      <c r="H481" s="5"/>
      <c r="I481" s="1"/>
      <c r="J481" s="4"/>
    </row>
    <row r="482" spans="1:10" x14ac:dyDescent="0.25">
      <c r="A482" s="1"/>
      <c r="C482" s="4"/>
      <c r="H482" s="5"/>
      <c r="I482" s="1"/>
      <c r="J482" s="4"/>
    </row>
    <row r="483" spans="1:10" x14ac:dyDescent="0.25">
      <c r="A483" s="1"/>
      <c r="C483" s="4"/>
      <c r="H483" s="5"/>
      <c r="I483" s="1"/>
      <c r="J483" s="4"/>
    </row>
    <row r="484" spans="1:10" x14ac:dyDescent="0.25">
      <c r="A484" s="1"/>
      <c r="C484" s="4"/>
      <c r="H484" s="5"/>
      <c r="I484" s="1"/>
      <c r="J484" s="4"/>
    </row>
    <row r="485" spans="1:10" x14ac:dyDescent="0.25">
      <c r="A485" s="1"/>
      <c r="C485" s="4"/>
      <c r="H485" s="5"/>
      <c r="I485" s="1"/>
      <c r="J485" s="4"/>
    </row>
    <row r="486" spans="1:10" x14ac:dyDescent="0.25">
      <c r="A486" s="1"/>
      <c r="C486" s="4"/>
      <c r="H486" s="5"/>
      <c r="I486" s="1"/>
      <c r="J486" s="4"/>
    </row>
    <row r="487" spans="1:10" x14ac:dyDescent="0.25">
      <c r="A487" s="1"/>
      <c r="C487" s="4"/>
      <c r="H487" s="5"/>
      <c r="I487" s="1"/>
      <c r="J487" s="4"/>
    </row>
    <row r="488" spans="1:10" x14ac:dyDescent="0.25">
      <c r="A488" s="1"/>
      <c r="C488" s="4"/>
      <c r="H488" s="5"/>
      <c r="I488" s="1"/>
      <c r="J488" s="4"/>
    </row>
    <row r="489" spans="1:10" x14ac:dyDescent="0.25">
      <c r="A489" s="1"/>
      <c r="C489" s="4"/>
      <c r="H489" s="5"/>
      <c r="I489" s="1"/>
      <c r="J489" s="4"/>
    </row>
    <row r="490" spans="1:10" x14ac:dyDescent="0.25">
      <c r="A490" s="1"/>
      <c r="C490" s="4"/>
      <c r="H490" s="5"/>
      <c r="I490" s="1"/>
      <c r="J490" s="4"/>
    </row>
    <row r="491" spans="1:10" x14ac:dyDescent="0.25">
      <c r="A491" s="1"/>
      <c r="C491" s="4"/>
      <c r="H491" s="5"/>
      <c r="I491" s="1"/>
      <c r="J491" s="4"/>
    </row>
    <row r="492" spans="1:10" x14ac:dyDescent="0.25">
      <c r="A492" s="1"/>
      <c r="C492" s="4"/>
      <c r="H492" s="5"/>
      <c r="I492" s="1"/>
      <c r="J492" s="4"/>
    </row>
    <row r="493" spans="1:10" x14ac:dyDescent="0.25">
      <c r="A493" s="1"/>
      <c r="C493" s="4"/>
      <c r="H493" s="5"/>
      <c r="I493" s="1"/>
      <c r="J493" s="4"/>
    </row>
    <row r="494" spans="1:10" x14ac:dyDescent="0.25">
      <c r="A494" s="1"/>
      <c r="C494" s="4"/>
      <c r="H494" s="5"/>
      <c r="I494" s="1"/>
      <c r="J494" s="4"/>
    </row>
    <row r="495" spans="1:10" x14ac:dyDescent="0.25">
      <c r="A495" s="1"/>
      <c r="C495" s="4"/>
      <c r="H495" s="5"/>
      <c r="I495" s="1"/>
      <c r="J495" s="4"/>
    </row>
    <row r="496" spans="1:10" x14ac:dyDescent="0.25">
      <c r="A496" s="1"/>
      <c r="C496" s="4"/>
      <c r="H496" s="5"/>
      <c r="I496" s="1"/>
      <c r="J496" s="4"/>
    </row>
    <row r="497" spans="1:10" x14ac:dyDescent="0.25">
      <c r="A497" s="1"/>
      <c r="C497" s="4"/>
      <c r="H497" s="5"/>
      <c r="I497" s="1"/>
      <c r="J497" s="4"/>
    </row>
    <row r="498" spans="1:10" x14ac:dyDescent="0.25">
      <c r="A498" s="1"/>
      <c r="C498" s="4"/>
      <c r="H498" s="5"/>
      <c r="I498" s="1"/>
      <c r="J498" s="4"/>
    </row>
    <row r="499" spans="1:10" x14ac:dyDescent="0.25">
      <c r="A499" s="1"/>
      <c r="C499" s="4"/>
      <c r="H499" s="5"/>
      <c r="I499" s="1"/>
      <c r="J499" s="4"/>
    </row>
    <row r="500" spans="1:10" x14ac:dyDescent="0.25">
      <c r="A500" s="1"/>
      <c r="C500" s="4"/>
      <c r="H500" s="5"/>
      <c r="I500" s="1"/>
      <c r="J500" s="4"/>
    </row>
    <row r="501" spans="1:10" x14ac:dyDescent="0.25">
      <c r="A501" s="1"/>
      <c r="C501" s="4"/>
      <c r="H501" s="5"/>
      <c r="I501" s="1"/>
      <c r="J501" s="4"/>
    </row>
    <row r="502" spans="1:10" x14ac:dyDescent="0.25">
      <c r="A502" s="1"/>
      <c r="C502" s="4"/>
      <c r="H502" s="5"/>
      <c r="I502" s="1"/>
      <c r="J502" s="4"/>
    </row>
    <row r="503" spans="1:10" x14ac:dyDescent="0.25">
      <c r="A503" s="1"/>
      <c r="C503" s="4"/>
      <c r="H503" s="5"/>
      <c r="I503" s="1"/>
      <c r="J503" s="4"/>
    </row>
    <row r="504" spans="1:10" x14ac:dyDescent="0.25">
      <c r="A504" s="1"/>
      <c r="C504" s="4"/>
      <c r="H504" s="5"/>
      <c r="I504" s="1"/>
      <c r="J504" s="4"/>
    </row>
    <row r="505" spans="1:10" x14ac:dyDescent="0.25">
      <c r="A505" s="1"/>
      <c r="C505" s="4"/>
      <c r="H505" s="5"/>
      <c r="I505" s="1"/>
      <c r="J505" s="4"/>
    </row>
    <row r="506" spans="1:10" x14ac:dyDescent="0.25">
      <c r="A506" s="1"/>
      <c r="C506" s="4"/>
      <c r="H506" s="5"/>
      <c r="I506" s="1"/>
      <c r="J506" s="4"/>
    </row>
    <row r="507" spans="1:10" x14ac:dyDescent="0.25">
      <c r="A507" s="1"/>
      <c r="C507" s="4"/>
      <c r="H507" s="5"/>
      <c r="I507" s="1"/>
      <c r="J507" s="4"/>
    </row>
    <row r="508" spans="1:10" x14ac:dyDescent="0.25">
      <c r="A508" s="1"/>
      <c r="C508" s="4"/>
      <c r="H508" s="5"/>
      <c r="I508" s="1"/>
      <c r="J508" s="4"/>
    </row>
    <row r="509" spans="1:10" x14ac:dyDescent="0.25">
      <c r="A509" s="1"/>
      <c r="C509" s="4"/>
      <c r="H509" s="5"/>
      <c r="I509" s="1"/>
      <c r="J509" s="4"/>
    </row>
    <row r="510" spans="1:10" x14ac:dyDescent="0.25">
      <c r="A510" s="1"/>
      <c r="C510" s="4"/>
      <c r="H510" s="5"/>
      <c r="I510" s="1"/>
      <c r="J510" s="4"/>
    </row>
    <row r="511" spans="1:10" x14ac:dyDescent="0.25">
      <c r="A511" s="1"/>
      <c r="C511" s="4"/>
      <c r="H511" s="5"/>
      <c r="I511" s="1"/>
      <c r="J511" s="4"/>
    </row>
    <row r="512" spans="1:10" x14ac:dyDescent="0.25">
      <c r="A512" s="1"/>
      <c r="C512" s="4"/>
      <c r="H512" s="5"/>
      <c r="I512" s="1"/>
      <c r="J512" s="4"/>
    </row>
    <row r="513" spans="1:10" x14ac:dyDescent="0.25">
      <c r="A513" s="1"/>
      <c r="C513" s="4"/>
      <c r="H513" s="5"/>
      <c r="I513" s="1"/>
      <c r="J513" s="4"/>
    </row>
    <row r="514" spans="1:10" x14ac:dyDescent="0.25">
      <c r="A514" s="1"/>
      <c r="C514" s="4"/>
      <c r="H514" s="5"/>
      <c r="I514" s="1"/>
      <c r="J514" s="4"/>
    </row>
    <row r="515" spans="1:10" x14ac:dyDescent="0.25">
      <c r="A515" s="1"/>
      <c r="C515" s="4"/>
      <c r="H515" s="5"/>
      <c r="I515" s="1"/>
      <c r="J515" s="4"/>
    </row>
    <row r="516" spans="1:10" x14ac:dyDescent="0.25">
      <c r="A516" s="1"/>
      <c r="C516" s="4"/>
      <c r="H516" s="5"/>
      <c r="I516" s="1"/>
      <c r="J516" s="4"/>
    </row>
    <row r="517" spans="1:10" x14ac:dyDescent="0.25">
      <c r="A517" s="1"/>
      <c r="C517" s="4"/>
      <c r="H517" s="5"/>
      <c r="I517" s="1"/>
      <c r="J517" s="4"/>
    </row>
    <row r="518" spans="1:10" x14ac:dyDescent="0.25">
      <c r="A518" s="1"/>
      <c r="C518" s="4"/>
      <c r="H518" s="5"/>
      <c r="I518" s="1"/>
      <c r="J518" s="4"/>
    </row>
    <row r="519" spans="1:10" x14ac:dyDescent="0.25">
      <c r="A519" s="1"/>
      <c r="C519" s="4"/>
      <c r="H519" s="5"/>
      <c r="I519" s="1"/>
      <c r="J519" s="4"/>
    </row>
    <row r="520" spans="1:10" x14ac:dyDescent="0.25">
      <c r="A520" s="1"/>
      <c r="C520" s="4"/>
      <c r="H520" s="5"/>
      <c r="I520" s="1"/>
      <c r="J520" s="4"/>
    </row>
    <row r="521" spans="1:10" x14ac:dyDescent="0.25">
      <c r="A521" s="1"/>
      <c r="C521" s="4"/>
      <c r="H521" s="5"/>
      <c r="I521" s="1"/>
      <c r="J521" s="4"/>
    </row>
    <row r="522" spans="1:10" x14ac:dyDescent="0.25">
      <c r="A522" s="1"/>
      <c r="C522" s="4"/>
      <c r="H522" s="5"/>
      <c r="I522" s="1"/>
      <c r="J522" s="4"/>
    </row>
    <row r="523" spans="1:10" x14ac:dyDescent="0.25">
      <c r="A523" s="1"/>
      <c r="C523" s="4"/>
      <c r="H523" s="5"/>
      <c r="I523" s="1"/>
      <c r="J523" s="4"/>
    </row>
    <row r="524" spans="1:10" x14ac:dyDescent="0.25">
      <c r="A524" s="1"/>
      <c r="C524" s="4"/>
      <c r="H524" s="5"/>
      <c r="I524" s="1"/>
      <c r="J524" s="4"/>
    </row>
    <row r="525" spans="1:10" x14ac:dyDescent="0.25">
      <c r="A525" s="1"/>
      <c r="C525" s="4"/>
      <c r="H525" s="5"/>
      <c r="I525" s="1"/>
      <c r="J525" s="4"/>
    </row>
    <row r="526" spans="1:10" x14ac:dyDescent="0.25">
      <c r="A526" s="1"/>
      <c r="C526" s="4"/>
      <c r="H526" s="5"/>
      <c r="I526" s="1"/>
      <c r="J526" s="4"/>
    </row>
    <row r="527" spans="1:10" x14ac:dyDescent="0.25">
      <c r="A527" s="1"/>
      <c r="C527" s="4"/>
      <c r="H527" s="5"/>
      <c r="I527" s="1"/>
      <c r="J527" s="4"/>
    </row>
    <row r="528" spans="1:10" x14ac:dyDescent="0.25">
      <c r="A528" s="1"/>
      <c r="C528" s="4"/>
      <c r="H528" s="5"/>
      <c r="I528" s="1"/>
      <c r="J528" s="4"/>
    </row>
    <row r="529" spans="1:10" x14ac:dyDescent="0.25">
      <c r="A529" s="1"/>
      <c r="C529" s="4"/>
      <c r="H529" s="5"/>
      <c r="I529" s="1"/>
      <c r="J529" s="4"/>
    </row>
    <row r="530" spans="1:10" x14ac:dyDescent="0.25">
      <c r="A530" s="1"/>
      <c r="C530" s="4"/>
      <c r="H530" s="5"/>
      <c r="I530" s="1"/>
      <c r="J530" s="4"/>
    </row>
    <row r="531" spans="1:10" x14ac:dyDescent="0.25">
      <c r="A531" s="1"/>
      <c r="C531" s="4"/>
      <c r="H531" s="5"/>
      <c r="I531" s="1"/>
      <c r="J531" s="4"/>
    </row>
    <row r="532" spans="1:10" x14ac:dyDescent="0.25">
      <c r="A532" s="1"/>
      <c r="C532" s="4"/>
      <c r="H532" s="5"/>
      <c r="I532" s="1"/>
      <c r="J532" s="4"/>
    </row>
    <row r="533" spans="1:10" x14ac:dyDescent="0.25">
      <c r="A533" s="1"/>
      <c r="C533" s="4"/>
      <c r="H533" s="5"/>
      <c r="I533" s="1"/>
      <c r="J533" s="4"/>
    </row>
    <row r="534" spans="1:10" x14ac:dyDescent="0.25">
      <c r="A534" s="1"/>
      <c r="C534" s="4"/>
      <c r="H534" s="5"/>
      <c r="I534" s="1"/>
      <c r="J534" s="4"/>
    </row>
    <row r="535" spans="1:10" x14ac:dyDescent="0.25">
      <c r="A535" s="1"/>
      <c r="C535" s="4"/>
      <c r="H535" s="5"/>
      <c r="I535" s="1"/>
      <c r="J535" s="4"/>
    </row>
    <row r="536" spans="1:10" x14ac:dyDescent="0.25">
      <c r="A536" s="1"/>
      <c r="C536" s="4"/>
      <c r="H536" s="5"/>
      <c r="I536" s="1"/>
      <c r="J536" s="4"/>
    </row>
    <row r="537" spans="1:10" x14ac:dyDescent="0.25">
      <c r="A537" s="1"/>
      <c r="C537" s="4"/>
      <c r="H537" s="5"/>
      <c r="I537" s="1"/>
      <c r="J537" s="4"/>
    </row>
    <row r="538" spans="1:10" x14ac:dyDescent="0.25">
      <c r="A538" s="1"/>
      <c r="C538" s="4"/>
      <c r="H538" s="5"/>
      <c r="I538" s="1"/>
      <c r="J538" s="4"/>
    </row>
    <row r="539" spans="1:10" x14ac:dyDescent="0.25">
      <c r="A539" s="1"/>
      <c r="C539" s="4"/>
      <c r="H539" s="5"/>
      <c r="I539" s="1"/>
      <c r="J539" s="4"/>
    </row>
    <row r="540" spans="1:10" x14ac:dyDescent="0.25">
      <c r="A540" s="1"/>
      <c r="C540" s="4"/>
      <c r="H540" s="5"/>
      <c r="I540" s="1"/>
      <c r="J540" s="4"/>
    </row>
    <row r="541" spans="1:10" x14ac:dyDescent="0.25">
      <c r="A541" s="1"/>
      <c r="C541" s="4"/>
      <c r="H541" s="5"/>
      <c r="I541" s="1"/>
      <c r="J541" s="4"/>
    </row>
    <row r="542" spans="1:10" x14ac:dyDescent="0.25">
      <c r="A542" s="1"/>
      <c r="C542" s="4"/>
      <c r="H542" s="5"/>
      <c r="I542" s="1"/>
      <c r="J542" s="4"/>
    </row>
    <row r="543" spans="1:10" x14ac:dyDescent="0.25">
      <c r="A543" s="1"/>
      <c r="C543" s="4"/>
      <c r="H543" s="5"/>
      <c r="I543" s="1"/>
      <c r="J543" s="4"/>
    </row>
    <row r="544" spans="1:10" x14ac:dyDescent="0.25">
      <c r="A544" s="1"/>
      <c r="C544" s="4"/>
      <c r="H544" s="5"/>
      <c r="I544" s="1"/>
      <c r="J544" s="4"/>
    </row>
    <row r="545" spans="1:10" x14ac:dyDescent="0.25">
      <c r="A545" s="1"/>
      <c r="C545" s="4"/>
      <c r="H545" s="5"/>
      <c r="I545" s="1"/>
      <c r="J545" s="4"/>
    </row>
    <row r="546" spans="1:10" x14ac:dyDescent="0.25">
      <c r="A546" s="1"/>
      <c r="C546" s="4"/>
      <c r="H546" s="5"/>
      <c r="I546" s="1"/>
      <c r="J546" s="4"/>
    </row>
    <row r="547" spans="1:10" x14ac:dyDescent="0.25">
      <c r="A547" s="1"/>
      <c r="C547" s="4"/>
      <c r="H547" s="5"/>
      <c r="I547" s="1"/>
      <c r="J547" s="4"/>
    </row>
    <row r="548" spans="1:10" x14ac:dyDescent="0.25">
      <c r="A548" s="1"/>
      <c r="C548" s="4"/>
      <c r="H548" s="5"/>
      <c r="I548" s="1"/>
      <c r="J548" s="4"/>
    </row>
    <row r="549" spans="1:10" x14ac:dyDescent="0.25">
      <c r="A549" s="1"/>
      <c r="C549" s="4"/>
      <c r="H549" s="5"/>
      <c r="I549" s="1"/>
      <c r="J549" s="4"/>
    </row>
    <row r="550" spans="1:10" x14ac:dyDescent="0.25">
      <c r="A550" s="1"/>
      <c r="C550" s="4"/>
      <c r="H550" s="5"/>
      <c r="I550" s="1"/>
      <c r="J550" s="4"/>
    </row>
    <row r="551" spans="1:10" x14ac:dyDescent="0.25">
      <c r="A551" s="1"/>
      <c r="C551" s="4"/>
      <c r="H551" s="5"/>
      <c r="I551" s="1"/>
      <c r="J551" s="4"/>
    </row>
    <row r="552" spans="1:10" x14ac:dyDescent="0.25">
      <c r="A552" s="1"/>
      <c r="C552" s="4"/>
      <c r="H552" s="5"/>
      <c r="I552" s="1"/>
      <c r="J552" s="4"/>
    </row>
    <row r="553" spans="1:10" x14ac:dyDescent="0.25">
      <c r="A553" s="1"/>
      <c r="C553" s="4"/>
      <c r="H553" s="5"/>
      <c r="I553" s="1"/>
      <c r="J553" s="4"/>
    </row>
    <row r="554" spans="1:10" x14ac:dyDescent="0.25">
      <c r="A554" s="1"/>
      <c r="C554" s="4"/>
      <c r="H554" s="5"/>
      <c r="I554" s="1"/>
      <c r="J554" s="4"/>
    </row>
    <row r="555" spans="1:10" x14ac:dyDescent="0.25">
      <c r="A555" s="1"/>
      <c r="C555" s="4"/>
      <c r="H555" s="5"/>
      <c r="I555" s="1"/>
      <c r="J555" s="4"/>
    </row>
    <row r="556" spans="1:10" x14ac:dyDescent="0.25">
      <c r="A556" s="1"/>
      <c r="C556" s="4"/>
      <c r="H556" s="5"/>
      <c r="I556" s="1"/>
      <c r="J556" s="4"/>
    </row>
    <row r="557" spans="1:10" x14ac:dyDescent="0.25">
      <c r="A557" s="1"/>
      <c r="C557" s="4"/>
      <c r="H557" s="5"/>
      <c r="I557" s="1"/>
      <c r="J557" s="4"/>
    </row>
    <row r="558" spans="1:10" x14ac:dyDescent="0.25">
      <c r="A558" s="1"/>
      <c r="C558" s="4"/>
      <c r="H558" s="5"/>
      <c r="I558" s="1"/>
      <c r="J558" s="4"/>
    </row>
    <row r="559" spans="1:10" x14ac:dyDescent="0.25">
      <c r="A559" s="1"/>
      <c r="C559" s="4"/>
      <c r="H559" s="5"/>
      <c r="I559" s="1"/>
      <c r="J559" s="4"/>
    </row>
    <row r="560" spans="1:10" x14ac:dyDescent="0.25">
      <c r="A560" s="1"/>
      <c r="C560" s="4"/>
      <c r="H560" s="5"/>
      <c r="I560" s="1"/>
      <c r="J560" s="4"/>
    </row>
    <row r="561" spans="1:10" x14ac:dyDescent="0.25">
      <c r="A561" s="1"/>
      <c r="C561" s="4"/>
      <c r="H561" s="5"/>
      <c r="I561" s="1"/>
      <c r="J561" s="4"/>
    </row>
    <row r="562" spans="1:10" x14ac:dyDescent="0.25">
      <c r="A562" s="1"/>
      <c r="C562" s="4"/>
      <c r="H562" s="5"/>
      <c r="I562" s="1"/>
      <c r="J562" s="4"/>
    </row>
    <row r="563" spans="1:10" x14ac:dyDescent="0.25">
      <c r="A563" s="1"/>
      <c r="C563" s="4"/>
      <c r="H563" s="5"/>
      <c r="I563" s="1"/>
      <c r="J563" s="4"/>
    </row>
    <row r="564" spans="1:10" x14ac:dyDescent="0.25">
      <c r="A564" s="1"/>
      <c r="C564" s="4"/>
      <c r="H564" s="5"/>
      <c r="I564" s="1"/>
      <c r="J564" s="4"/>
    </row>
    <row r="565" spans="1:10" x14ac:dyDescent="0.25">
      <c r="A565" s="1"/>
      <c r="C565" s="4"/>
      <c r="H565" s="5"/>
      <c r="I565" s="1"/>
      <c r="J565" s="4"/>
    </row>
    <row r="566" spans="1:10" x14ac:dyDescent="0.25">
      <c r="A566" s="1"/>
      <c r="C566" s="4"/>
      <c r="H566" s="5"/>
      <c r="I566" s="1"/>
      <c r="J566" s="4"/>
    </row>
    <row r="567" spans="1:10" x14ac:dyDescent="0.25">
      <c r="A567" s="1"/>
      <c r="C567" s="4"/>
      <c r="H567" s="5"/>
      <c r="I567" s="1"/>
      <c r="J567" s="4"/>
    </row>
    <row r="568" spans="1:10" x14ac:dyDescent="0.25">
      <c r="A568" s="1"/>
      <c r="C568" s="4"/>
      <c r="H568" s="5"/>
      <c r="I568" s="1"/>
      <c r="J568" s="4"/>
    </row>
    <row r="569" spans="1:10" x14ac:dyDescent="0.25">
      <c r="A569" s="1"/>
      <c r="C569" s="4"/>
      <c r="H569" s="5"/>
      <c r="I569" s="1"/>
      <c r="J569" s="4"/>
    </row>
    <row r="570" spans="1:10" x14ac:dyDescent="0.25">
      <c r="A570" s="1"/>
      <c r="C570" s="4"/>
      <c r="H570" s="5"/>
      <c r="I570" s="1"/>
      <c r="J570" s="4"/>
    </row>
    <row r="571" spans="1:10" x14ac:dyDescent="0.25">
      <c r="A571" s="1"/>
      <c r="C571" s="4"/>
      <c r="H571" s="5"/>
      <c r="I571" s="1"/>
      <c r="J571" s="4"/>
    </row>
    <row r="572" spans="1:10" x14ac:dyDescent="0.25">
      <c r="A572" s="1"/>
      <c r="C572" s="4"/>
      <c r="H572" s="5"/>
      <c r="I572" s="1"/>
      <c r="J572" s="4"/>
    </row>
    <row r="573" spans="1:10" x14ac:dyDescent="0.25">
      <c r="A573" s="1"/>
      <c r="C573" s="4"/>
      <c r="H573" s="5"/>
      <c r="I573" s="1"/>
      <c r="J573" s="4"/>
    </row>
    <row r="574" spans="1:10" x14ac:dyDescent="0.25">
      <c r="A574" s="1"/>
      <c r="C574" s="4"/>
      <c r="H574" s="5"/>
      <c r="I574" s="1"/>
      <c r="J574" s="4"/>
    </row>
    <row r="575" spans="1:10" x14ac:dyDescent="0.25">
      <c r="A575" s="1"/>
      <c r="C575" s="4"/>
      <c r="H575" s="5"/>
      <c r="I575" s="1"/>
      <c r="J575" s="4"/>
    </row>
    <row r="576" spans="1:10" x14ac:dyDescent="0.25">
      <c r="A576" s="1"/>
      <c r="C576" s="4"/>
      <c r="H576" s="5"/>
      <c r="I576" s="1"/>
      <c r="J576" s="4"/>
    </row>
    <row r="577" spans="1:10" x14ac:dyDescent="0.25">
      <c r="A577" s="1"/>
      <c r="C577" s="4"/>
      <c r="H577" s="5"/>
      <c r="I577" s="1"/>
      <c r="J577" s="4"/>
    </row>
    <row r="578" spans="1:10" x14ac:dyDescent="0.25">
      <c r="A578" s="1"/>
      <c r="C578" s="4"/>
      <c r="H578" s="5"/>
      <c r="I578" s="1"/>
      <c r="J578" s="4"/>
    </row>
    <row r="579" spans="1:10" x14ac:dyDescent="0.25">
      <c r="A579" s="1"/>
      <c r="C579" s="4"/>
      <c r="H579" s="5"/>
      <c r="I579" s="1"/>
      <c r="J579" s="4"/>
    </row>
    <row r="580" spans="1:10" x14ac:dyDescent="0.25">
      <c r="A580" s="1"/>
      <c r="C580" s="4"/>
      <c r="H580" s="5"/>
      <c r="I580" s="1"/>
      <c r="J580" s="4"/>
    </row>
    <row r="581" spans="1:10" x14ac:dyDescent="0.25">
      <c r="A581" s="1"/>
      <c r="C581" s="4"/>
      <c r="H581" s="5"/>
      <c r="I581" s="1"/>
      <c r="J581" s="4"/>
    </row>
    <row r="582" spans="1:10" x14ac:dyDescent="0.25">
      <c r="A582" s="1"/>
      <c r="C582" s="4"/>
      <c r="H582" s="5"/>
      <c r="I582" s="1"/>
      <c r="J582" s="4"/>
    </row>
    <row r="583" spans="1:10" x14ac:dyDescent="0.25">
      <c r="A583" s="1"/>
      <c r="C583" s="4"/>
      <c r="H583" s="5"/>
      <c r="I583" s="1"/>
      <c r="J583" s="4"/>
    </row>
    <row r="584" spans="1:10" x14ac:dyDescent="0.25">
      <c r="A584" s="1"/>
      <c r="C584" s="4"/>
      <c r="H584" s="5"/>
      <c r="I584" s="1"/>
      <c r="J584" s="4"/>
    </row>
    <row r="585" spans="1:10" x14ac:dyDescent="0.25">
      <c r="A585" s="1"/>
      <c r="C585" s="4"/>
      <c r="H585" s="5"/>
      <c r="I585" s="1"/>
      <c r="J585" s="4"/>
    </row>
    <row r="586" spans="1:10" x14ac:dyDescent="0.25">
      <c r="A586" s="1"/>
      <c r="C586" s="4"/>
      <c r="H586" s="5"/>
      <c r="I586" s="1"/>
      <c r="J586" s="4"/>
    </row>
    <row r="587" spans="1:10" x14ac:dyDescent="0.25">
      <c r="A587" s="1"/>
      <c r="C587" s="4"/>
      <c r="H587" s="5"/>
      <c r="I587" s="1"/>
      <c r="J587" s="4"/>
    </row>
    <row r="588" spans="1:10" x14ac:dyDescent="0.25">
      <c r="A588" s="1"/>
      <c r="C588" s="4"/>
      <c r="H588" s="5"/>
      <c r="I588" s="1"/>
      <c r="J588" s="4"/>
    </row>
    <row r="589" spans="1:10" x14ac:dyDescent="0.25">
      <c r="A589" s="1"/>
      <c r="C589" s="4"/>
      <c r="H589" s="5"/>
      <c r="I589" s="1"/>
      <c r="J589" s="4"/>
    </row>
    <row r="590" spans="1:10" x14ac:dyDescent="0.25">
      <c r="A590" s="1"/>
      <c r="C590" s="4"/>
      <c r="H590" s="5"/>
      <c r="I590" s="1"/>
      <c r="J590" s="4"/>
    </row>
    <row r="591" spans="1:10" x14ac:dyDescent="0.25">
      <c r="A591" s="1"/>
      <c r="C591" s="4"/>
      <c r="H591" s="5"/>
      <c r="I591" s="1"/>
      <c r="J591" s="4"/>
    </row>
    <row r="592" spans="1:10" x14ac:dyDescent="0.25">
      <c r="A592" s="1"/>
      <c r="C592" s="4"/>
      <c r="H592" s="5"/>
      <c r="I592" s="1"/>
      <c r="J592" s="4"/>
    </row>
    <row r="593" spans="1:10" x14ac:dyDescent="0.25">
      <c r="A593" s="1"/>
      <c r="C593" s="4"/>
      <c r="H593" s="5"/>
      <c r="I593" s="1"/>
      <c r="J593" s="4"/>
    </row>
    <row r="594" spans="1:10" x14ac:dyDescent="0.25">
      <c r="A594" s="1"/>
      <c r="C594" s="4"/>
      <c r="H594" s="5"/>
      <c r="I594" s="1"/>
      <c r="J594" s="4"/>
    </row>
    <row r="595" spans="1:10" x14ac:dyDescent="0.25">
      <c r="A595" s="1"/>
      <c r="C595" s="4"/>
      <c r="H595" s="5"/>
      <c r="I595" s="1"/>
      <c r="J595" s="4"/>
    </row>
    <row r="596" spans="1:10" x14ac:dyDescent="0.25">
      <c r="A596" s="1"/>
      <c r="C596" s="4"/>
      <c r="H596" s="5"/>
      <c r="I596" s="1"/>
      <c r="J596" s="4"/>
    </row>
    <row r="597" spans="1:10" x14ac:dyDescent="0.25">
      <c r="A597" s="1"/>
      <c r="C597" s="4"/>
      <c r="H597" s="5"/>
      <c r="I597" s="1"/>
      <c r="J597" s="4"/>
    </row>
    <row r="598" spans="1:10" x14ac:dyDescent="0.25">
      <c r="A598" s="1"/>
      <c r="C598" s="4"/>
      <c r="H598" s="5"/>
      <c r="I598" s="1"/>
      <c r="J598" s="4"/>
    </row>
    <row r="599" spans="1:10" x14ac:dyDescent="0.25">
      <c r="A599" s="1"/>
      <c r="C599" s="4"/>
      <c r="H599" s="5"/>
      <c r="I599" s="1"/>
      <c r="J599" s="4"/>
    </row>
    <row r="600" spans="1:10" x14ac:dyDescent="0.25">
      <c r="A600" s="1"/>
      <c r="C600" s="4"/>
      <c r="H600" s="5"/>
      <c r="I600" s="1"/>
      <c r="J600" s="4"/>
    </row>
    <row r="601" spans="1:10" x14ac:dyDescent="0.25">
      <c r="A601" s="1"/>
      <c r="C601" s="4"/>
      <c r="H601" s="5"/>
      <c r="I601" s="1"/>
      <c r="J601" s="4"/>
    </row>
    <row r="602" spans="1:10" x14ac:dyDescent="0.25">
      <c r="A602" s="1"/>
      <c r="C602" s="4"/>
      <c r="H602" s="5"/>
      <c r="I602" s="1"/>
      <c r="J602" s="4"/>
    </row>
    <row r="603" spans="1:10" x14ac:dyDescent="0.25">
      <c r="A603" s="1"/>
      <c r="C603" s="4"/>
      <c r="H603" s="5"/>
      <c r="I603" s="1"/>
      <c r="J603" s="4"/>
    </row>
    <row r="604" spans="1:10" x14ac:dyDescent="0.25">
      <c r="A604" s="1"/>
      <c r="C604" s="4"/>
      <c r="H604" s="5"/>
      <c r="I604" s="1"/>
      <c r="J604" s="4"/>
    </row>
    <row r="605" spans="1:10" x14ac:dyDescent="0.25">
      <c r="A605" s="1"/>
      <c r="C605" s="4"/>
      <c r="H605" s="5"/>
      <c r="I605" s="1"/>
      <c r="J605" s="4"/>
    </row>
    <row r="606" spans="1:10" x14ac:dyDescent="0.25">
      <c r="A606" s="1"/>
      <c r="C606" s="4"/>
      <c r="H606" s="5"/>
      <c r="I606" s="1"/>
      <c r="J606" s="4"/>
    </row>
    <row r="607" spans="1:10" x14ac:dyDescent="0.25">
      <c r="A607" s="1"/>
      <c r="C607" s="4"/>
      <c r="H607" s="5"/>
      <c r="I607" s="1"/>
      <c r="J607" s="4"/>
    </row>
    <row r="608" spans="1:10" x14ac:dyDescent="0.25">
      <c r="A608" s="1"/>
      <c r="C608" s="4"/>
      <c r="H608" s="5"/>
      <c r="I608" s="1"/>
      <c r="J608" s="4"/>
    </row>
    <row r="609" spans="1:10" x14ac:dyDescent="0.25">
      <c r="A609" s="1"/>
      <c r="C609" s="4"/>
      <c r="H609" s="5"/>
      <c r="I609" s="1"/>
      <c r="J609" s="4"/>
    </row>
    <row r="610" spans="1:10" x14ac:dyDescent="0.25">
      <c r="A610" s="1"/>
      <c r="C610" s="4"/>
      <c r="H610" s="5"/>
      <c r="I610" s="1"/>
      <c r="J610" s="4"/>
    </row>
    <row r="611" spans="1:10" x14ac:dyDescent="0.25">
      <c r="A611" s="1"/>
      <c r="C611" s="4"/>
      <c r="H611" s="5"/>
      <c r="I611" s="1"/>
      <c r="J611" s="4"/>
    </row>
    <row r="612" spans="1:10" x14ac:dyDescent="0.25">
      <c r="A612" s="1"/>
      <c r="C612" s="4"/>
      <c r="H612" s="5"/>
      <c r="I612" s="1"/>
      <c r="J612" s="4"/>
    </row>
    <row r="613" spans="1:10" x14ac:dyDescent="0.25">
      <c r="A613" s="1"/>
      <c r="C613" s="4"/>
      <c r="H613" s="5"/>
      <c r="I613" s="1"/>
      <c r="J613" s="4"/>
    </row>
    <row r="614" spans="1:10" x14ac:dyDescent="0.25">
      <c r="A614" s="1"/>
      <c r="C614" s="4"/>
      <c r="H614" s="5"/>
      <c r="I614" s="1"/>
      <c r="J614" s="4"/>
    </row>
    <row r="615" spans="1:10" x14ac:dyDescent="0.25">
      <c r="A615" s="1"/>
      <c r="C615" s="4"/>
      <c r="H615" s="5"/>
      <c r="I615" s="1"/>
      <c r="J615" s="4"/>
    </row>
    <row r="616" spans="1:10" x14ac:dyDescent="0.25">
      <c r="A616" s="1"/>
      <c r="C616" s="4"/>
      <c r="H616" s="5"/>
      <c r="I616" s="1"/>
      <c r="J616" s="4"/>
    </row>
    <row r="617" spans="1:10" x14ac:dyDescent="0.25">
      <c r="A617" s="1"/>
      <c r="C617" s="4"/>
      <c r="H617" s="5"/>
      <c r="I617" s="1"/>
      <c r="J617" s="4"/>
    </row>
    <row r="618" spans="1:10" x14ac:dyDescent="0.25">
      <c r="A618" s="1"/>
      <c r="C618" s="4"/>
      <c r="H618" s="5"/>
      <c r="I618" s="1"/>
      <c r="J618" s="4"/>
    </row>
    <row r="619" spans="1:10" x14ac:dyDescent="0.25">
      <c r="A619" s="1"/>
      <c r="C619" s="4"/>
      <c r="H619" s="5"/>
      <c r="I619" s="1"/>
      <c r="J619" s="4"/>
    </row>
    <row r="620" spans="1:10" x14ac:dyDescent="0.25">
      <c r="A620" s="1"/>
      <c r="C620" s="4"/>
      <c r="H620" s="5"/>
      <c r="I620" s="1"/>
      <c r="J620" s="4"/>
    </row>
    <row r="621" spans="1:10" x14ac:dyDescent="0.25">
      <c r="A621" s="1"/>
      <c r="C621" s="4"/>
      <c r="H621" s="5"/>
      <c r="I621" s="1"/>
      <c r="J621" s="4"/>
    </row>
    <row r="622" spans="1:10" x14ac:dyDescent="0.25">
      <c r="A622" s="1"/>
      <c r="C622" s="4"/>
      <c r="H622" s="5"/>
      <c r="I622" s="1"/>
      <c r="J622" s="4"/>
    </row>
    <row r="623" spans="1:10" x14ac:dyDescent="0.25">
      <c r="A623" s="1"/>
      <c r="C623" s="4"/>
      <c r="H623" s="5"/>
      <c r="I623" s="1"/>
      <c r="J623" s="4"/>
    </row>
    <row r="624" spans="1:10" x14ac:dyDescent="0.25">
      <c r="A624" s="1"/>
      <c r="C624" s="4"/>
      <c r="H624" s="5"/>
      <c r="I624" s="1"/>
      <c r="J624" s="4"/>
    </row>
    <row r="625" spans="1:10" x14ac:dyDescent="0.25">
      <c r="A625" s="1"/>
      <c r="C625" s="4"/>
      <c r="H625" s="5"/>
      <c r="I625" s="1"/>
      <c r="J625" s="4"/>
    </row>
    <row r="626" spans="1:10" x14ac:dyDescent="0.25">
      <c r="A626" s="1"/>
      <c r="C626" s="4"/>
      <c r="H626" s="5"/>
      <c r="I626" s="1"/>
      <c r="J626" s="4"/>
    </row>
    <row r="627" spans="1:10" x14ac:dyDescent="0.25">
      <c r="A627" s="1"/>
      <c r="C627" s="4"/>
      <c r="H627" s="5"/>
      <c r="I627" s="1"/>
      <c r="J627" s="4"/>
    </row>
    <row r="628" spans="1:10" x14ac:dyDescent="0.25">
      <c r="A628" s="1"/>
      <c r="C628" s="4"/>
      <c r="H628" s="5"/>
      <c r="I628" s="1"/>
      <c r="J628" s="4"/>
    </row>
    <row r="629" spans="1:10" x14ac:dyDescent="0.25">
      <c r="A629" s="1"/>
      <c r="C629" s="4"/>
      <c r="H629" s="5"/>
      <c r="I629" s="1"/>
      <c r="J629" s="4"/>
    </row>
    <row r="630" spans="1:10" x14ac:dyDescent="0.25">
      <c r="A630" s="1"/>
      <c r="C630" s="4"/>
      <c r="H630" s="5"/>
      <c r="I630" s="1"/>
      <c r="J630" s="4"/>
    </row>
    <row r="631" spans="1:10" x14ac:dyDescent="0.25">
      <c r="A631" s="1"/>
      <c r="C631" s="4"/>
      <c r="H631" s="5"/>
      <c r="I631" s="1"/>
      <c r="J631" s="4"/>
    </row>
    <row r="632" spans="1:10" x14ac:dyDescent="0.25">
      <c r="A632" s="1"/>
      <c r="C632" s="4"/>
      <c r="H632" s="5"/>
      <c r="I632" s="1"/>
      <c r="J632" s="4"/>
    </row>
    <row r="633" spans="1:10" x14ac:dyDescent="0.25">
      <c r="A633" s="1"/>
      <c r="C633" s="4"/>
      <c r="H633" s="5"/>
      <c r="I633" s="1"/>
      <c r="J633" s="4"/>
    </row>
    <row r="634" spans="1:10" x14ac:dyDescent="0.25">
      <c r="A634" s="1"/>
      <c r="C634" s="4"/>
      <c r="H634" s="5"/>
      <c r="I634" s="1"/>
      <c r="J634" s="4"/>
    </row>
    <row r="635" spans="1:10" x14ac:dyDescent="0.25">
      <c r="A635" s="1"/>
      <c r="C635" s="4"/>
      <c r="H635" s="5"/>
      <c r="I635" s="1"/>
      <c r="J635" s="4"/>
    </row>
    <row r="636" spans="1:10" x14ac:dyDescent="0.25">
      <c r="A636" s="1"/>
      <c r="C636" s="4"/>
      <c r="H636" s="5"/>
      <c r="I636" s="1"/>
      <c r="J636" s="4"/>
    </row>
    <row r="637" spans="1:10" x14ac:dyDescent="0.25">
      <c r="A637" s="1"/>
      <c r="C637" s="4"/>
      <c r="H637" s="5"/>
      <c r="I637" s="1"/>
      <c r="J637" s="4"/>
    </row>
    <row r="638" spans="1:10" x14ac:dyDescent="0.25">
      <c r="A638" s="1"/>
      <c r="C638" s="4"/>
      <c r="H638" s="5"/>
      <c r="I638" s="1"/>
      <c r="J638" s="4"/>
    </row>
    <row r="639" spans="1:10" x14ac:dyDescent="0.25">
      <c r="A639" s="1"/>
      <c r="C639" s="4"/>
      <c r="H639" s="5"/>
      <c r="I639" s="1"/>
      <c r="J639" s="4"/>
    </row>
    <row r="640" spans="1:10" x14ac:dyDescent="0.25">
      <c r="A640" s="1"/>
      <c r="C640" s="4"/>
      <c r="H640" s="5"/>
      <c r="I640" s="1"/>
      <c r="J640" s="4"/>
    </row>
    <row r="641" spans="1:10" x14ac:dyDescent="0.25">
      <c r="A641" s="1"/>
      <c r="C641" s="4"/>
      <c r="H641" s="5"/>
      <c r="I641" s="1"/>
      <c r="J641" s="4"/>
    </row>
    <row r="642" spans="1:10" x14ac:dyDescent="0.25">
      <c r="A642" s="1"/>
      <c r="C642" s="4"/>
      <c r="H642" s="5"/>
      <c r="I642" s="1"/>
      <c r="J642" s="4"/>
    </row>
    <row r="643" spans="1:10" x14ac:dyDescent="0.25">
      <c r="A643" s="1"/>
      <c r="C643" s="4"/>
      <c r="H643" s="5"/>
      <c r="I643" s="1"/>
      <c r="J643" s="4"/>
    </row>
    <row r="644" spans="1:10" x14ac:dyDescent="0.25">
      <c r="A644" s="1"/>
      <c r="C644" s="4"/>
      <c r="H644" s="5"/>
      <c r="I644" s="1"/>
      <c r="J644" s="4"/>
    </row>
    <row r="645" spans="1:10" x14ac:dyDescent="0.25">
      <c r="A645" s="1"/>
      <c r="C645" s="4"/>
      <c r="H645" s="5"/>
      <c r="I645" s="1"/>
      <c r="J645" s="4"/>
    </row>
    <row r="646" spans="1:10" x14ac:dyDescent="0.25">
      <c r="A646" s="1"/>
      <c r="C646" s="4"/>
      <c r="H646" s="5"/>
      <c r="I646" s="1"/>
      <c r="J646" s="4"/>
    </row>
    <row r="647" spans="1:10" x14ac:dyDescent="0.25">
      <c r="A647" s="1"/>
      <c r="C647" s="4"/>
      <c r="H647" s="5"/>
      <c r="I647" s="1"/>
      <c r="J647" s="4"/>
    </row>
    <row r="648" spans="1:10" x14ac:dyDescent="0.25">
      <c r="A648" s="1"/>
      <c r="C648" s="4"/>
      <c r="H648" s="5"/>
      <c r="I648" s="1"/>
      <c r="J648" s="4"/>
    </row>
    <row r="649" spans="1:10" x14ac:dyDescent="0.25">
      <c r="A649" s="1"/>
      <c r="C649" s="4"/>
      <c r="H649" s="5"/>
      <c r="I649" s="1"/>
      <c r="J649" s="4"/>
    </row>
    <row r="650" spans="1:10" x14ac:dyDescent="0.25">
      <c r="A650" s="1"/>
      <c r="C650" s="4"/>
      <c r="H650" s="5"/>
      <c r="I650" s="1"/>
      <c r="J650" s="4"/>
    </row>
    <row r="651" spans="1:10" x14ac:dyDescent="0.25">
      <c r="A651" s="1"/>
      <c r="C651" s="4"/>
      <c r="H651" s="5"/>
      <c r="I651" s="1"/>
      <c r="J651" s="4"/>
    </row>
    <row r="652" spans="1:10" x14ac:dyDescent="0.25">
      <c r="A652" s="1"/>
      <c r="C652" s="4"/>
      <c r="H652" s="5"/>
      <c r="I652" s="1"/>
      <c r="J652" s="4"/>
    </row>
    <row r="653" spans="1:10" x14ac:dyDescent="0.25">
      <c r="A653" s="1"/>
      <c r="C653" s="4"/>
      <c r="H653" s="5"/>
      <c r="I653" s="1"/>
      <c r="J653" s="4"/>
    </row>
    <row r="654" spans="1:10" x14ac:dyDescent="0.25">
      <c r="A654" s="1"/>
      <c r="C654" s="4"/>
      <c r="H654" s="5"/>
      <c r="I654" s="1"/>
      <c r="J654" s="4"/>
    </row>
    <row r="655" spans="1:10" x14ac:dyDescent="0.25">
      <c r="A655" s="1"/>
      <c r="C655" s="4"/>
      <c r="H655" s="5"/>
      <c r="I655" s="1"/>
      <c r="J655" s="4"/>
    </row>
    <row r="656" spans="1:10" x14ac:dyDescent="0.25">
      <c r="A656" s="1"/>
      <c r="C656" s="4"/>
      <c r="H656" s="5"/>
      <c r="I656" s="1"/>
      <c r="J656" s="4"/>
    </row>
    <row r="657" spans="1:10" x14ac:dyDescent="0.25">
      <c r="A657" s="1"/>
      <c r="C657" s="4"/>
      <c r="H657" s="5"/>
      <c r="I657" s="1"/>
      <c r="J657" s="4"/>
    </row>
    <row r="658" spans="1:10" x14ac:dyDescent="0.25">
      <c r="A658" s="1"/>
      <c r="C658" s="4"/>
      <c r="H658" s="5"/>
      <c r="I658" s="1"/>
      <c r="J658" s="4"/>
    </row>
    <row r="659" spans="1:10" x14ac:dyDescent="0.25">
      <c r="A659" s="1"/>
      <c r="C659" s="4"/>
      <c r="H659" s="5"/>
      <c r="I659" s="1"/>
      <c r="J659" s="4"/>
    </row>
    <row r="660" spans="1:10" x14ac:dyDescent="0.25">
      <c r="A660" s="1"/>
      <c r="C660" s="4"/>
      <c r="H660" s="5"/>
      <c r="I660" s="1"/>
      <c r="J660" s="4"/>
    </row>
    <row r="661" spans="1:10" x14ac:dyDescent="0.25">
      <c r="A661" s="1"/>
      <c r="C661" s="4"/>
      <c r="H661" s="5"/>
      <c r="I661" s="1"/>
      <c r="J661" s="4"/>
    </row>
    <row r="662" spans="1:10" x14ac:dyDescent="0.25">
      <c r="A662" s="1"/>
      <c r="C662" s="4"/>
      <c r="H662" s="5"/>
      <c r="I662" s="1"/>
      <c r="J662" s="4"/>
    </row>
    <row r="663" spans="1:10" x14ac:dyDescent="0.25">
      <c r="A663" s="1"/>
      <c r="C663" s="4"/>
      <c r="H663" s="5"/>
      <c r="I663" s="1"/>
      <c r="J663" s="4"/>
    </row>
    <row r="664" spans="1:10" x14ac:dyDescent="0.25">
      <c r="A664" s="1"/>
      <c r="C664" s="4"/>
      <c r="H664" s="5"/>
      <c r="I664" s="1"/>
      <c r="J664" s="4"/>
    </row>
    <row r="665" spans="1:10" x14ac:dyDescent="0.25">
      <c r="A665" s="1"/>
      <c r="C665" s="4"/>
      <c r="H665" s="5"/>
      <c r="I665" s="1"/>
      <c r="J665" s="4"/>
    </row>
    <row r="666" spans="1:10" x14ac:dyDescent="0.25">
      <c r="A666" s="1"/>
      <c r="C666" s="4"/>
      <c r="H666" s="5"/>
      <c r="I666" s="1"/>
      <c r="J666" s="4"/>
    </row>
    <row r="667" spans="1:10" x14ac:dyDescent="0.25">
      <c r="A667" s="1"/>
      <c r="C667" s="4"/>
      <c r="H667" s="5"/>
      <c r="I667" s="1"/>
      <c r="J667" s="4"/>
    </row>
    <row r="668" spans="1:10" x14ac:dyDescent="0.25">
      <c r="A668" s="1"/>
      <c r="C668" s="4"/>
      <c r="H668" s="5"/>
      <c r="I668" s="1"/>
      <c r="J668" s="4"/>
    </row>
    <row r="669" spans="1:10" x14ac:dyDescent="0.25">
      <c r="A669" s="1"/>
      <c r="C669" s="4"/>
      <c r="H669" s="5"/>
      <c r="I669" s="1"/>
      <c r="J669" s="4"/>
    </row>
    <row r="670" spans="1:10" x14ac:dyDescent="0.25">
      <c r="A670" s="1"/>
      <c r="C670" s="4"/>
      <c r="H670" s="5"/>
      <c r="I670" s="1"/>
      <c r="J670" s="4"/>
    </row>
    <row r="671" spans="1:10" x14ac:dyDescent="0.25">
      <c r="A671" s="1"/>
      <c r="C671" s="4"/>
      <c r="H671" s="5"/>
      <c r="I671" s="1"/>
      <c r="J671" s="4"/>
    </row>
    <row r="672" spans="1:10" x14ac:dyDescent="0.25">
      <c r="A672" s="1"/>
      <c r="C672" s="4"/>
      <c r="H672" s="5"/>
      <c r="I672" s="1"/>
      <c r="J672" s="4"/>
    </row>
    <row r="673" spans="1:10" x14ac:dyDescent="0.25">
      <c r="A673" s="1"/>
      <c r="C673" s="4"/>
      <c r="H673" s="5"/>
      <c r="I673" s="1"/>
      <c r="J673" s="4"/>
    </row>
    <row r="674" spans="1:10" x14ac:dyDescent="0.25">
      <c r="A674" s="1"/>
      <c r="C674" s="4"/>
      <c r="H674" s="5"/>
      <c r="I674" s="1"/>
      <c r="J674" s="4"/>
    </row>
    <row r="675" spans="1:10" x14ac:dyDescent="0.25">
      <c r="A675" s="1"/>
      <c r="C675" s="4"/>
      <c r="H675" s="5"/>
      <c r="I675" s="1"/>
      <c r="J675" s="4"/>
    </row>
    <row r="676" spans="1:10" x14ac:dyDescent="0.25">
      <c r="A676" s="1"/>
      <c r="C676" s="4"/>
      <c r="H676" s="5"/>
      <c r="I676" s="1"/>
      <c r="J676" s="4"/>
    </row>
    <row r="677" spans="1:10" x14ac:dyDescent="0.25">
      <c r="A677" s="1"/>
      <c r="C677" s="4"/>
      <c r="H677" s="5"/>
      <c r="I677" s="1"/>
      <c r="J677" s="4"/>
    </row>
    <row r="678" spans="1:10" x14ac:dyDescent="0.25">
      <c r="A678" s="1"/>
      <c r="C678" s="4"/>
      <c r="H678" s="5"/>
      <c r="I678" s="1"/>
      <c r="J678" s="4"/>
    </row>
    <row r="679" spans="1:10" x14ac:dyDescent="0.25">
      <c r="A679" s="1"/>
      <c r="C679" s="4"/>
      <c r="H679" s="5"/>
      <c r="I679" s="1"/>
      <c r="J679" s="4"/>
    </row>
    <row r="680" spans="1:10" x14ac:dyDescent="0.25">
      <c r="A680" s="1"/>
      <c r="C680" s="4"/>
      <c r="H680" s="5"/>
      <c r="I680" s="1"/>
      <c r="J680" s="4"/>
    </row>
    <row r="681" spans="1:10" x14ac:dyDescent="0.25">
      <c r="A681" s="1"/>
      <c r="C681" s="4"/>
      <c r="H681" s="5"/>
      <c r="I681" s="1"/>
      <c r="J681" s="4"/>
    </row>
    <row r="682" spans="1:10" x14ac:dyDescent="0.25">
      <c r="A682" s="1"/>
      <c r="C682" s="4"/>
      <c r="H682" s="5"/>
      <c r="I682" s="1"/>
      <c r="J682" s="4"/>
    </row>
    <row r="683" spans="1:10" x14ac:dyDescent="0.25">
      <c r="A683" s="1"/>
      <c r="C683" s="4"/>
      <c r="H683" s="5"/>
      <c r="I683" s="1"/>
      <c r="J683" s="4"/>
    </row>
    <row r="684" spans="1:10" x14ac:dyDescent="0.25">
      <c r="A684" s="1"/>
      <c r="C684" s="4"/>
      <c r="H684" s="5"/>
      <c r="I684" s="1"/>
      <c r="J684" s="4"/>
    </row>
    <row r="685" spans="1:10" x14ac:dyDescent="0.25">
      <c r="A685" s="1"/>
      <c r="C685" s="4"/>
      <c r="H685" s="5"/>
      <c r="I685" s="1"/>
      <c r="J685" s="4"/>
    </row>
    <row r="686" spans="1:10" x14ac:dyDescent="0.25">
      <c r="A686" s="1"/>
      <c r="C686" s="4"/>
      <c r="H686" s="5"/>
      <c r="I686" s="1"/>
      <c r="J686" s="4"/>
    </row>
    <row r="687" spans="1:10" x14ac:dyDescent="0.25">
      <c r="A687" s="1"/>
      <c r="C687" s="4"/>
      <c r="H687" s="5"/>
      <c r="I687" s="1"/>
      <c r="J687" s="4"/>
    </row>
    <row r="688" spans="1:10" x14ac:dyDescent="0.25">
      <c r="A688" s="1"/>
      <c r="C688" s="4"/>
      <c r="H688" s="5"/>
      <c r="I688" s="1"/>
      <c r="J688" s="4"/>
    </row>
    <row r="689" spans="1:10" x14ac:dyDescent="0.25">
      <c r="A689" s="1"/>
      <c r="C689" s="4"/>
      <c r="H689" s="5"/>
      <c r="I689" s="1"/>
      <c r="J689" s="4"/>
    </row>
    <row r="690" spans="1:10" x14ac:dyDescent="0.25">
      <c r="A690" s="1"/>
      <c r="C690" s="4"/>
      <c r="H690" s="5"/>
      <c r="I690" s="1"/>
      <c r="J690" s="4"/>
    </row>
    <row r="691" spans="1:10" x14ac:dyDescent="0.25">
      <c r="A691" s="1"/>
      <c r="C691" s="4"/>
      <c r="H691" s="5"/>
      <c r="I691" s="1"/>
      <c r="J691" s="4"/>
    </row>
    <row r="692" spans="1:10" x14ac:dyDescent="0.25">
      <c r="A692" s="1"/>
      <c r="C692" s="4"/>
      <c r="H692" s="5"/>
      <c r="I692" s="1"/>
      <c r="J692" s="4"/>
    </row>
    <row r="693" spans="1:10" x14ac:dyDescent="0.25">
      <c r="A693" s="1"/>
      <c r="C693" s="4"/>
      <c r="H693" s="5"/>
      <c r="I693" s="1"/>
      <c r="J693" s="4"/>
    </row>
    <row r="694" spans="1:10" x14ac:dyDescent="0.25">
      <c r="A694" s="1"/>
      <c r="C694" s="4"/>
      <c r="H694" s="5"/>
      <c r="I694" s="1"/>
      <c r="J694" s="4"/>
    </row>
    <row r="695" spans="1:10" x14ac:dyDescent="0.25">
      <c r="A695" s="1"/>
      <c r="C695" s="4"/>
      <c r="H695" s="5"/>
      <c r="I695" s="1"/>
      <c r="J695" s="4"/>
    </row>
    <row r="696" spans="1:10" x14ac:dyDescent="0.25">
      <c r="A696" s="1"/>
      <c r="C696" s="4"/>
      <c r="H696" s="5"/>
      <c r="I696" s="1"/>
      <c r="J696" s="4"/>
    </row>
    <row r="697" spans="1:10" x14ac:dyDescent="0.25">
      <c r="A697" s="1"/>
      <c r="C697" s="4"/>
      <c r="H697" s="5"/>
      <c r="I697" s="1"/>
      <c r="J697" s="4"/>
    </row>
    <row r="698" spans="1:10" x14ac:dyDescent="0.25">
      <c r="A698" s="1"/>
      <c r="C698" s="4"/>
      <c r="H698" s="5"/>
      <c r="I698" s="1"/>
      <c r="J698" s="4"/>
    </row>
    <row r="699" spans="1:10" x14ac:dyDescent="0.25">
      <c r="A699" s="1"/>
      <c r="C699" s="4"/>
      <c r="H699" s="5"/>
      <c r="I699" s="1"/>
      <c r="J699" s="4"/>
    </row>
    <row r="700" spans="1:10" x14ac:dyDescent="0.25">
      <c r="A700" s="1"/>
      <c r="C700" s="4"/>
      <c r="H700" s="5"/>
      <c r="I700" s="1"/>
      <c r="J700" s="4"/>
    </row>
    <row r="701" spans="1:10" x14ac:dyDescent="0.25">
      <c r="A701" s="1"/>
      <c r="C701" s="4"/>
      <c r="H701" s="5"/>
      <c r="I701" s="1"/>
      <c r="J701" s="4"/>
    </row>
    <row r="702" spans="1:10" x14ac:dyDescent="0.25">
      <c r="A702" s="1"/>
      <c r="C702" s="4"/>
      <c r="H702" s="5"/>
      <c r="I702" s="1"/>
      <c r="J702" s="4"/>
    </row>
    <row r="703" spans="1:10" x14ac:dyDescent="0.25">
      <c r="A703" s="1"/>
      <c r="C703" s="4"/>
      <c r="H703" s="5"/>
      <c r="I703" s="1"/>
      <c r="J703" s="4"/>
    </row>
    <row r="704" spans="1:10" x14ac:dyDescent="0.25">
      <c r="A704" s="1"/>
      <c r="C704" s="4"/>
      <c r="H704" s="5"/>
      <c r="I704" s="1"/>
      <c r="J704" s="4"/>
    </row>
    <row r="705" spans="1:10" x14ac:dyDescent="0.25">
      <c r="A705" s="1"/>
      <c r="C705" s="4"/>
      <c r="H705" s="5"/>
      <c r="I705" s="1"/>
      <c r="J705" s="4"/>
    </row>
    <row r="706" spans="1:10" x14ac:dyDescent="0.25">
      <c r="A706" s="1"/>
      <c r="C706" s="4"/>
      <c r="H706" s="5"/>
      <c r="I706" s="1"/>
      <c r="J706" s="4"/>
    </row>
    <row r="707" spans="1:10" x14ac:dyDescent="0.25">
      <c r="A707" s="1"/>
      <c r="C707" s="4"/>
      <c r="H707" s="5"/>
      <c r="I707" s="1"/>
      <c r="J707" s="4"/>
    </row>
    <row r="708" spans="1:10" x14ac:dyDescent="0.25">
      <c r="A708" s="1"/>
      <c r="C708" s="4"/>
      <c r="H708" s="5"/>
      <c r="I708" s="1"/>
      <c r="J708" s="4"/>
    </row>
    <row r="709" spans="1:10" x14ac:dyDescent="0.25">
      <c r="A709" s="1"/>
      <c r="C709" s="4"/>
      <c r="H709" s="5"/>
      <c r="I709" s="1"/>
      <c r="J709" s="4"/>
    </row>
    <row r="710" spans="1:10" x14ac:dyDescent="0.25">
      <c r="A710" s="1"/>
      <c r="C710" s="4"/>
      <c r="H710" s="5"/>
      <c r="I710" s="1"/>
      <c r="J710" s="4"/>
    </row>
    <row r="711" spans="1:10" x14ac:dyDescent="0.25">
      <c r="A711" s="1"/>
      <c r="C711" s="4"/>
      <c r="H711" s="5"/>
      <c r="I711" s="1"/>
      <c r="J711" s="4"/>
    </row>
    <row r="712" spans="1:10" x14ac:dyDescent="0.25">
      <c r="A712" s="1"/>
      <c r="C712" s="4"/>
      <c r="H712" s="5"/>
      <c r="I712" s="1"/>
      <c r="J712" s="4"/>
    </row>
    <row r="713" spans="1:10" x14ac:dyDescent="0.25">
      <c r="A713" s="1"/>
      <c r="C713" s="4"/>
      <c r="H713" s="5"/>
      <c r="I713" s="1"/>
      <c r="J713" s="4"/>
    </row>
    <row r="714" spans="1:10" x14ac:dyDescent="0.25">
      <c r="A714" s="1"/>
      <c r="C714" s="4"/>
      <c r="H714" s="5"/>
      <c r="I714" s="1"/>
      <c r="J714" s="4"/>
    </row>
    <row r="715" spans="1:10" x14ac:dyDescent="0.25">
      <c r="A715" s="1"/>
      <c r="C715" s="4"/>
      <c r="H715" s="5"/>
      <c r="I715" s="1"/>
      <c r="J715" s="4"/>
    </row>
    <row r="716" spans="1:10" x14ac:dyDescent="0.25">
      <c r="A716" s="1"/>
      <c r="C716" s="4"/>
      <c r="H716" s="5"/>
      <c r="I716" s="1"/>
      <c r="J716" s="4"/>
    </row>
    <row r="717" spans="1:10" x14ac:dyDescent="0.25">
      <c r="A717" s="1"/>
      <c r="C717" s="4"/>
      <c r="H717" s="5"/>
      <c r="I717" s="1"/>
      <c r="J717" s="4"/>
    </row>
    <row r="718" spans="1:10" x14ac:dyDescent="0.25">
      <c r="A718" s="1"/>
      <c r="C718" s="4"/>
      <c r="H718" s="5"/>
      <c r="I718" s="1"/>
      <c r="J718" s="4"/>
    </row>
    <row r="719" spans="1:10" x14ac:dyDescent="0.25">
      <c r="A719" s="1"/>
      <c r="C719" s="4"/>
      <c r="H719" s="5"/>
      <c r="I719" s="1"/>
      <c r="J719" s="4"/>
    </row>
    <row r="720" spans="1:10" x14ac:dyDescent="0.25">
      <c r="A720" s="1"/>
      <c r="C720" s="4"/>
      <c r="H720" s="5"/>
      <c r="I720" s="1"/>
      <c r="J720" s="4"/>
    </row>
    <row r="721" spans="1:10" x14ac:dyDescent="0.25">
      <c r="A721" s="1"/>
      <c r="C721" s="4"/>
      <c r="H721" s="5"/>
      <c r="I721" s="1"/>
      <c r="J721" s="4"/>
    </row>
    <row r="722" spans="1:10" x14ac:dyDescent="0.25">
      <c r="A722" s="1"/>
      <c r="C722" s="4"/>
      <c r="H722" s="5"/>
      <c r="I722" s="1"/>
      <c r="J722" s="4"/>
    </row>
    <row r="723" spans="1:10" x14ac:dyDescent="0.25">
      <c r="A723" s="1"/>
      <c r="C723" s="4"/>
      <c r="H723" s="5"/>
      <c r="I723" s="1"/>
      <c r="J723" s="4"/>
    </row>
    <row r="724" spans="1:10" x14ac:dyDescent="0.25">
      <c r="A724" s="1"/>
      <c r="C724" s="4"/>
      <c r="H724" s="5"/>
      <c r="I724" s="1"/>
      <c r="J724" s="4"/>
    </row>
    <row r="725" spans="1:10" x14ac:dyDescent="0.25">
      <c r="A725" s="1"/>
      <c r="C725" s="4"/>
      <c r="H725" s="5"/>
      <c r="I725" s="1"/>
      <c r="J725" s="4"/>
    </row>
    <row r="726" spans="1:10" x14ac:dyDescent="0.25">
      <c r="A726" s="1"/>
      <c r="C726" s="4"/>
      <c r="H726" s="5"/>
      <c r="I726" s="1"/>
      <c r="J726" s="4"/>
    </row>
    <row r="727" spans="1:10" x14ac:dyDescent="0.25">
      <c r="A727" s="1"/>
      <c r="C727" s="4"/>
      <c r="H727" s="5"/>
      <c r="I727" s="1"/>
      <c r="J727" s="4"/>
    </row>
    <row r="728" spans="1:10" x14ac:dyDescent="0.25">
      <c r="A728" s="1"/>
      <c r="C728" s="4"/>
      <c r="H728" s="5"/>
      <c r="I728" s="1"/>
      <c r="J728" s="4"/>
    </row>
    <row r="729" spans="1:10" x14ac:dyDescent="0.25">
      <c r="A729" s="1"/>
      <c r="C729" s="4"/>
      <c r="H729" s="5"/>
      <c r="I729" s="1"/>
      <c r="J729" s="4"/>
    </row>
    <row r="730" spans="1:10" x14ac:dyDescent="0.25">
      <c r="A730" s="1"/>
      <c r="C730" s="4"/>
      <c r="H730" s="5"/>
      <c r="I730" s="1"/>
      <c r="J730" s="4"/>
    </row>
    <row r="731" spans="1:10" x14ac:dyDescent="0.25">
      <c r="A731" s="1"/>
      <c r="C731" s="4"/>
      <c r="H731" s="5"/>
      <c r="I731" s="1"/>
      <c r="J731" s="4"/>
    </row>
    <row r="732" spans="1:10" x14ac:dyDescent="0.25">
      <c r="A732" s="1"/>
      <c r="C732" s="4"/>
      <c r="H732" s="5"/>
      <c r="I732" s="1"/>
      <c r="J732" s="4"/>
    </row>
    <row r="733" spans="1:10" x14ac:dyDescent="0.25">
      <c r="A733" s="1"/>
      <c r="C733" s="4"/>
      <c r="H733" s="5"/>
      <c r="I733" s="1"/>
      <c r="J733" s="4"/>
    </row>
    <row r="734" spans="1:10" x14ac:dyDescent="0.25">
      <c r="A734" s="1"/>
      <c r="C734" s="4"/>
      <c r="H734" s="5"/>
      <c r="I734" s="1"/>
      <c r="J734" s="4"/>
    </row>
    <row r="735" spans="1:10" x14ac:dyDescent="0.25">
      <c r="A735" s="1"/>
      <c r="C735" s="4"/>
      <c r="H735" s="5"/>
      <c r="I735" s="1"/>
      <c r="J735" s="4"/>
    </row>
    <row r="736" spans="1:10" x14ac:dyDescent="0.25">
      <c r="A736" s="1"/>
      <c r="C736" s="4"/>
      <c r="H736" s="5"/>
      <c r="I736" s="1"/>
      <c r="J736" s="4"/>
    </row>
    <row r="737" spans="1:10" x14ac:dyDescent="0.25">
      <c r="A737" s="1"/>
      <c r="C737" s="4"/>
      <c r="H737" s="5"/>
      <c r="I737" s="1"/>
      <c r="J737" s="4"/>
    </row>
    <row r="738" spans="1:10" x14ac:dyDescent="0.25">
      <c r="A738" s="1"/>
      <c r="C738" s="4"/>
      <c r="H738" s="5"/>
      <c r="I738" s="1"/>
      <c r="J738" s="4"/>
    </row>
    <row r="739" spans="1:10" x14ac:dyDescent="0.25">
      <c r="A739" s="1"/>
      <c r="C739" s="4"/>
      <c r="H739" s="5"/>
      <c r="I739" s="1"/>
      <c r="J739" s="4"/>
    </row>
    <row r="740" spans="1:10" x14ac:dyDescent="0.25">
      <c r="A740" s="1"/>
      <c r="C740" s="4"/>
      <c r="H740" s="5"/>
      <c r="I740" s="1"/>
      <c r="J740" s="4"/>
    </row>
    <row r="741" spans="1:10" x14ac:dyDescent="0.25">
      <c r="A741" s="1"/>
      <c r="C741" s="4"/>
      <c r="H741" s="5"/>
      <c r="I741" s="1"/>
      <c r="J741" s="4"/>
    </row>
    <row r="742" spans="1:10" x14ac:dyDescent="0.25">
      <c r="A742" s="1"/>
      <c r="C742" s="4"/>
      <c r="H742" s="5"/>
      <c r="I742" s="1"/>
      <c r="J742" s="4"/>
    </row>
    <row r="743" spans="1:10" x14ac:dyDescent="0.25">
      <c r="A743" s="1"/>
      <c r="C743" s="4"/>
      <c r="H743" s="5"/>
      <c r="I743" s="1"/>
      <c r="J743" s="4"/>
    </row>
    <row r="744" spans="1:10" x14ac:dyDescent="0.25">
      <c r="A744" s="1"/>
      <c r="C744" s="4"/>
      <c r="H744" s="5"/>
      <c r="I744" s="1"/>
      <c r="J744" s="4"/>
    </row>
    <row r="745" spans="1:10" x14ac:dyDescent="0.25">
      <c r="A745" s="1"/>
      <c r="C745" s="4"/>
      <c r="H745" s="5"/>
      <c r="I745" s="1"/>
      <c r="J745" s="4"/>
    </row>
    <row r="746" spans="1:10" x14ac:dyDescent="0.25">
      <c r="A746" s="1"/>
      <c r="C746" s="4"/>
      <c r="H746" s="5"/>
      <c r="I746" s="1"/>
      <c r="J746" s="4"/>
    </row>
    <row r="747" spans="1:10" x14ac:dyDescent="0.25">
      <c r="A747" s="1"/>
      <c r="C747" s="4"/>
      <c r="H747" s="5"/>
      <c r="I747" s="1"/>
      <c r="J747" s="4"/>
    </row>
    <row r="748" spans="1:10" x14ac:dyDescent="0.25">
      <c r="A748" s="1"/>
      <c r="C748" s="4"/>
      <c r="H748" s="5"/>
      <c r="I748" s="1"/>
      <c r="J748" s="4"/>
    </row>
    <row r="749" spans="1:10" x14ac:dyDescent="0.25">
      <c r="A749" s="1"/>
      <c r="C749" s="4"/>
      <c r="H749" s="5"/>
      <c r="I749" s="1"/>
      <c r="J749" s="4"/>
    </row>
    <row r="750" spans="1:10" x14ac:dyDescent="0.25">
      <c r="A750" s="1"/>
      <c r="C750" s="4"/>
      <c r="H750" s="5"/>
      <c r="I750" s="1"/>
      <c r="J750" s="4"/>
    </row>
    <row r="751" spans="1:10" x14ac:dyDescent="0.25">
      <c r="A751" s="1"/>
      <c r="C751" s="4"/>
      <c r="H751" s="5"/>
      <c r="I751" s="1"/>
      <c r="J751" s="4"/>
    </row>
    <row r="752" spans="1:10" x14ac:dyDescent="0.25">
      <c r="A752" s="1"/>
      <c r="C752" s="4"/>
      <c r="H752" s="5"/>
      <c r="I752" s="1"/>
      <c r="J752" s="4"/>
    </row>
    <row r="753" spans="1:10" x14ac:dyDescent="0.25">
      <c r="A753" s="1"/>
      <c r="C753" s="4"/>
      <c r="H753" s="5"/>
      <c r="I753" s="1"/>
      <c r="J753" s="4"/>
    </row>
    <row r="754" spans="1:10" x14ac:dyDescent="0.25">
      <c r="A754" s="1"/>
      <c r="C754" s="4"/>
      <c r="H754" s="5"/>
      <c r="I754" s="1"/>
      <c r="J754" s="4"/>
    </row>
    <row r="755" spans="1:10" x14ac:dyDescent="0.25">
      <c r="A755" s="1"/>
      <c r="C755" s="4"/>
      <c r="H755" s="5"/>
      <c r="I755" s="1"/>
      <c r="J755" s="4"/>
    </row>
    <row r="756" spans="1:10" x14ac:dyDescent="0.25">
      <c r="A756" s="1"/>
      <c r="C756" s="4"/>
      <c r="H756" s="5"/>
      <c r="I756" s="1"/>
      <c r="J756" s="4"/>
    </row>
    <row r="757" spans="1:10" x14ac:dyDescent="0.25">
      <c r="A757" s="1"/>
      <c r="C757" s="4"/>
      <c r="H757" s="5"/>
      <c r="I757" s="1"/>
      <c r="J757" s="4"/>
    </row>
    <row r="758" spans="1:10" x14ac:dyDescent="0.25">
      <c r="A758" s="1"/>
      <c r="C758" s="4"/>
      <c r="H758" s="5"/>
      <c r="I758" s="1"/>
      <c r="J758" s="4"/>
    </row>
    <row r="759" spans="1:10" x14ac:dyDescent="0.25">
      <c r="A759" s="1"/>
      <c r="C759" s="4"/>
      <c r="H759" s="5"/>
      <c r="I759" s="1"/>
      <c r="J759" s="4"/>
    </row>
    <row r="760" spans="1:10" x14ac:dyDescent="0.25">
      <c r="A760" s="1"/>
      <c r="C760" s="4"/>
      <c r="H760" s="5"/>
      <c r="I760" s="1"/>
      <c r="J760" s="4"/>
    </row>
    <row r="761" spans="1:10" x14ac:dyDescent="0.25">
      <c r="A761" s="1"/>
      <c r="C761" s="4"/>
      <c r="H761" s="5"/>
      <c r="I761" s="1"/>
      <c r="J761" s="4"/>
    </row>
    <row r="762" spans="1:10" x14ac:dyDescent="0.25">
      <c r="A762" s="1"/>
      <c r="C762" s="4"/>
      <c r="H762" s="5"/>
      <c r="I762" s="1"/>
      <c r="J762" s="4"/>
    </row>
    <row r="763" spans="1:10" x14ac:dyDescent="0.25">
      <c r="A763" s="1"/>
      <c r="C763" s="4"/>
      <c r="H763" s="5"/>
      <c r="I763" s="1"/>
      <c r="J763" s="4"/>
    </row>
    <row r="764" spans="1:10" x14ac:dyDescent="0.25">
      <c r="A764" s="1"/>
      <c r="C764" s="4"/>
      <c r="H764" s="5"/>
      <c r="I764" s="1"/>
      <c r="J764" s="4"/>
    </row>
    <row r="765" spans="1:10" x14ac:dyDescent="0.25">
      <c r="A765" s="1"/>
      <c r="C765" s="4"/>
      <c r="H765" s="5"/>
      <c r="I765" s="1"/>
      <c r="J765" s="4"/>
    </row>
    <row r="766" spans="1:10" x14ac:dyDescent="0.25">
      <c r="A766" s="1"/>
      <c r="C766" s="4"/>
      <c r="H766" s="5"/>
      <c r="I766" s="1"/>
      <c r="J766" s="4"/>
    </row>
    <row r="767" spans="1:10" x14ac:dyDescent="0.25">
      <c r="A767" s="1"/>
      <c r="C767" s="4"/>
      <c r="H767" s="5"/>
      <c r="I767" s="1"/>
      <c r="J767" s="4"/>
    </row>
    <row r="768" spans="1:10" x14ac:dyDescent="0.25">
      <c r="A768" s="1"/>
      <c r="C768" s="4"/>
      <c r="H768" s="5"/>
      <c r="I768" s="1"/>
      <c r="J768" s="4"/>
    </row>
    <row r="769" spans="1:10" x14ac:dyDescent="0.25">
      <c r="A769" s="1"/>
      <c r="C769" s="4"/>
      <c r="H769" s="5"/>
      <c r="I769" s="1"/>
      <c r="J769" s="4"/>
    </row>
    <row r="770" spans="1:10" x14ac:dyDescent="0.25">
      <c r="A770" s="1"/>
      <c r="C770" s="4"/>
      <c r="H770" s="5"/>
      <c r="I770" s="1"/>
      <c r="J770" s="4"/>
    </row>
    <row r="771" spans="1:10" x14ac:dyDescent="0.25">
      <c r="A771" s="1"/>
      <c r="C771" s="4"/>
      <c r="H771" s="5"/>
      <c r="I771" s="1"/>
      <c r="J771" s="4"/>
    </row>
    <row r="772" spans="1:10" x14ac:dyDescent="0.25">
      <c r="A772" s="1"/>
      <c r="C772" s="4"/>
      <c r="H772" s="5"/>
      <c r="I772" s="1"/>
      <c r="J772" s="4"/>
    </row>
    <row r="773" spans="1:10" x14ac:dyDescent="0.25">
      <c r="A773" s="1"/>
      <c r="C773" s="4"/>
      <c r="H773" s="5"/>
      <c r="I773" s="1"/>
      <c r="J773" s="4"/>
    </row>
    <row r="774" spans="1:10" x14ac:dyDescent="0.25">
      <c r="A774" s="1"/>
      <c r="C774" s="4"/>
      <c r="H774" s="5"/>
      <c r="I774" s="1"/>
      <c r="J774" s="4"/>
    </row>
    <row r="775" spans="1:10" x14ac:dyDescent="0.25">
      <c r="A775" s="1"/>
      <c r="C775" s="4"/>
      <c r="H775" s="5"/>
      <c r="I775" s="1"/>
      <c r="J775" s="4"/>
    </row>
    <row r="776" spans="1:10" x14ac:dyDescent="0.25">
      <c r="A776" s="1"/>
      <c r="C776" s="4"/>
      <c r="H776" s="5"/>
      <c r="I776" s="1"/>
      <c r="J776" s="4"/>
    </row>
    <row r="777" spans="1:10" x14ac:dyDescent="0.25">
      <c r="A777" s="1"/>
      <c r="C777" s="4"/>
      <c r="H777" s="5"/>
      <c r="I777" s="1"/>
      <c r="J777" s="4"/>
    </row>
    <row r="778" spans="1:10" x14ac:dyDescent="0.25">
      <c r="A778" s="1"/>
      <c r="C778" s="4"/>
      <c r="H778" s="5"/>
      <c r="I778" s="1"/>
      <c r="J778" s="4"/>
    </row>
    <row r="779" spans="1:10" x14ac:dyDescent="0.25">
      <c r="A779" s="1"/>
      <c r="C779" s="4"/>
      <c r="H779" s="5"/>
      <c r="I779" s="1"/>
      <c r="J779" s="4"/>
    </row>
    <row r="780" spans="1:10" x14ac:dyDescent="0.25">
      <c r="A780" s="1"/>
      <c r="C780" s="4"/>
      <c r="H780" s="5"/>
      <c r="I780" s="1"/>
      <c r="J780" s="4"/>
    </row>
    <row r="781" spans="1:10" x14ac:dyDescent="0.25">
      <c r="A781" s="1"/>
      <c r="C781" s="4"/>
      <c r="H781" s="5"/>
      <c r="I781" s="1"/>
      <c r="J781" s="4"/>
    </row>
    <row r="782" spans="1:10" x14ac:dyDescent="0.25">
      <c r="A782" s="1"/>
      <c r="C782" s="4"/>
      <c r="H782" s="5"/>
      <c r="I782" s="1"/>
      <c r="J782" s="4"/>
    </row>
    <row r="783" spans="1:10" x14ac:dyDescent="0.25">
      <c r="A783" s="1"/>
      <c r="C783" s="4"/>
      <c r="H783" s="5"/>
      <c r="I783" s="1"/>
      <c r="J783" s="4"/>
    </row>
    <row r="784" spans="1:10" x14ac:dyDescent="0.25">
      <c r="A784" s="1"/>
      <c r="C784" s="4"/>
      <c r="H784" s="5"/>
      <c r="I784" s="1"/>
      <c r="J784" s="4"/>
    </row>
    <row r="785" spans="1:10" x14ac:dyDescent="0.25">
      <c r="A785" s="1"/>
      <c r="C785" s="4"/>
      <c r="H785" s="5"/>
      <c r="I785" s="1"/>
      <c r="J785" s="4"/>
    </row>
    <row r="786" spans="1:10" x14ac:dyDescent="0.25">
      <c r="A786" s="1"/>
      <c r="C786" s="4"/>
      <c r="H786" s="5"/>
      <c r="I786" s="1"/>
      <c r="J786" s="4"/>
    </row>
    <row r="787" spans="1:10" x14ac:dyDescent="0.25">
      <c r="A787" s="1"/>
      <c r="C787" s="4"/>
      <c r="H787" s="5"/>
      <c r="I787" s="1"/>
      <c r="J787" s="4"/>
    </row>
    <row r="788" spans="1:10" x14ac:dyDescent="0.25">
      <c r="A788" s="1"/>
      <c r="C788" s="4"/>
      <c r="H788" s="5"/>
      <c r="I788" s="1"/>
      <c r="J788" s="4"/>
    </row>
    <row r="789" spans="1:10" x14ac:dyDescent="0.25">
      <c r="A789" s="1"/>
      <c r="C789" s="4"/>
      <c r="H789" s="5"/>
      <c r="I789" s="1"/>
      <c r="J789" s="4"/>
    </row>
    <row r="790" spans="1:10" x14ac:dyDescent="0.25">
      <c r="A790" s="1"/>
      <c r="C790" s="4"/>
      <c r="H790" s="5"/>
      <c r="I790" s="1"/>
      <c r="J790" s="4"/>
    </row>
    <row r="791" spans="1:10" x14ac:dyDescent="0.25">
      <c r="A791" s="1"/>
      <c r="C791" s="4"/>
      <c r="H791" s="5"/>
      <c r="I791" s="1"/>
      <c r="J791" s="4"/>
    </row>
    <row r="792" spans="1:10" x14ac:dyDescent="0.25">
      <c r="A792" s="1"/>
      <c r="C792" s="4"/>
      <c r="H792" s="5"/>
      <c r="I792" s="1"/>
      <c r="J792" s="4"/>
    </row>
    <row r="793" spans="1:10" x14ac:dyDescent="0.25">
      <c r="A793" s="1"/>
      <c r="C793" s="4"/>
      <c r="H793" s="5"/>
      <c r="I793" s="1"/>
      <c r="J793" s="4"/>
    </row>
    <row r="794" spans="1:10" x14ac:dyDescent="0.25">
      <c r="A794" s="1"/>
      <c r="C794" s="4"/>
      <c r="H794" s="5"/>
      <c r="I794" s="1"/>
      <c r="J794" s="4"/>
    </row>
    <row r="795" spans="1:10" x14ac:dyDescent="0.25">
      <c r="A795" s="1"/>
      <c r="C795" s="4"/>
      <c r="H795" s="5"/>
      <c r="I795" s="1"/>
      <c r="J795" s="4"/>
    </row>
    <row r="796" spans="1:10" x14ac:dyDescent="0.25">
      <c r="A796" s="1"/>
      <c r="C796" s="4"/>
      <c r="H796" s="5"/>
      <c r="I796" s="1"/>
      <c r="J796" s="4"/>
    </row>
    <row r="797" spans="1:10" x14ac:dyDescent="0.25">
      <c r="A797" s="1"/>
      <c r="C797" s="4"/>
      <c r="H797" s="5"/>
      <c r="I797" s="1"/>
      <c r="J797" s="4"/>
    </row>
    <row r="798" spans="1:10" x14ac:dyDescent="0.25">
      <c r="A798" s="1"/>
      <c r="C798" s="4"/>
      <c r="H798" s="5"/>
      <c r="I798" s="1"/>
      <c r="J798" s="4"/>
    </row>
    <row r="799" spans="1:10" x14ac:dyDescent="0.25">
      <c r="A799" s="1"/>
      <c r="C799" s="4"/>
      <c r="H799" s="5"/>
      <c r="I799" s="1"/>
      <c r="J799" s="4"/>
    </row>
    <row r="800" spans="1:10" x14ac:dyDescent="0.25">
      <c r="A800" s="1"/>
      <c r="C800" s="4"/>
      <c r="H800" s="5"/>
      <c r="I800" s="1"/>
      <c r="J800" s="4"/>
    </row>
    <row r="801" spans="1:10" x14ac:dyDescent="0.25">
      <c r="A801" s="1"/>
      <c r="C801" s="4"/>
      <c r="H801" s="5"/>
      <c r="I801" s="1"/>
      <c r="J801" s="4"/>
    </row>
    <row r="802" spans="1:10" x14ac:dyDescent="0.25">
      <c r="A802" s="1"/>
      <c r="C802" s="4"/>
      <c r="H802" s="5"/>
      <c r="I802" s="1"/>
      <c r="J802" s="4"/>
    </row>
    <row r="803" spans="1:10" x14ac:dyDescent="0.25">
      <c r="A803" s="1"/>
      <c r="C803" s="4"/>
      <c r="H803" s="5"/>
      <c r="I803" s="1"/>
      <c r="J803" s="4"/>
    </row>
    <row r="804" spans="1:10" x14ac:dyDescent="0.25">
      <c r="A804" s="1"/>
      <c r="C804" s="4"/>
      <c r="H804" s="5"/>
      <c r="I804" s="1"/>
      <c r="J804" s="4"/>
    </row>
    <row r="805" spans="1:10" x14ac:dyDescent="0.25">
      <c r="A805" s="1"/>
      <c r="C805" s="4"/>
      <c r="H805" s="5"/>
      <c r="I805" s="1"/>
      <c r="J805" s="4"/>
    </row>
    <row r="806" spans="1:10" x14ac:dyDescent="0.25">
      <c r="A806" s="1"/>
      <c r="C806" s="4"/>
      <c r="H806" s="5"/>
      <c r="I806" s="1"/>
      <c r="J806" s="4"/>
    </row>
    <row r="807" spans="1:10" x14ac:dyDescent="0.25">
      <c r="A807" s="1"/>
      <c r="C807" s="4"/>
      <c r="H807" s="5"/>
      <c r="I807" s="1"/>
      <c r="J807" s="4"/>
    </row>
    <row r="808" spans="1:10" x14ac:dyDescent="0.25">
      <c r="A808" s="1"/>
      <c r="C808" s="4"/>
      <c r="H808" s="5"/>
      <c r="I808" s="1"/>
      <c r="J808" s="4"/>
    </row>
    <row r="809" spans="1:10" x14ac:dyDescent="0.25">
      <c r="A809" s="1"/>
      <c r="C809" s="4"/>
      <c r="H809" s="5"/>
      <c r="I809" s="1"/>
      <c r="J809" s="4"/>
    </row>
    <row r="810" spans="1:10" x14ac:dyDescent="0.25">
      <c r="A810" s="1"/>
      <c r="C810" s="4"/>
      <c r="H810" s="5"/>
      <c r="I810" s="1"/>
      <c r="J810" s="4"/>
    </row>
    <row r="811" spans="1:10" x14ac:dyDescent="0.25">
      <c r="A811" s="1"/>
      <c r="C811" s="4"/>
      <c r="H811" s="5"/>
      <c r="I811" s="1"/>
      <c r="J811" s="4"/>
    </row>
    <row r="812" spans="1:10" x14ac:dyDescent="0.25">
      <c r="A812" s="1"/>
      <c r="C812" s="4"/>
      <c r="H812" s="5"/>
      <c r="I812" s="1"/>
      <c r="J812" s="4"/>
    </row>
    <row r="813" spans="1:10" x14ac:dyDescent="0.25">
      <c r="A813" s="1"/>
      <c r="C813" s="4"/>
      <c r="H813" s="5"/>
      <c r="I813" s="1"/>
      <c r="J813" s="4"/>
    </row>
    <row r="814" spans="1:10" x14ac:dyDescent="0.25">
      <c r="A814" s="1"/>
      <c r="C814" s="4"/>
      <c r="H814" s="5"/>
      <c r="I814" s="1"/>
      <c r="J814" s="4"/>
    </row>
    <row r="815" spans="1:10" x14ac:dyDescent="0.25">
      <c r="A815" s="1"/>
      <c r="C815" s="4"/>
      <c r="H815" s="5"/>
      <c r="I815" s="1"/>
      <c r="J815" s="4"/>
    </row>
    <row r="816" spans="1:10" x14ac:dyDescent="0.25">
      <c r="A816" s="1"/>
      <c r="C816" s="4"/>
      <c r="H816" s="5"/>
      <c r="I816" s="1"/>
      <c r="J816" s="4"/>
    </row>
    <row r="817" spans="1:10" x14ac:dyDescent="0.25">
      <c r="A817" s="1"/>
      <c r="C817" s="4"/>
      <c r="H817" s="5"/>
      <c r="I817" s="1"/>
      <c r="J817" s="4"/>
    </row>
    <row r="818" spans="1:10" x14ac:dyDescent="0.25">
      <c r="A818" s="1"/>
      <c r="C818" s="4"/>
      <c r="H818" s="5"/>
      <c r="I818" s="1"/>
      <c r="J818" s="4"/>
    </row>
    <row r="819" spans="1:10" x14ac:dyDescent="0.25">
      <c r="A819" s="1"/>
      <c r="C819" s="4"/>
      <c r="H819" s="5"/>
      <c r="I819" s="1"/>
      <c r="J819" s="4"/>
    </row>
    <row r="820" spans="1:10" x14ac:dyDescent="0.25">
      <c r="A820" s="1"/>
      <c r="C820" s="4"/>
      <c r="H820" s="5"/>
      <c r="I820" s="1"/>
      <c r="J820" s="4"/>
    </row>
    <row r="821" spans="1:10" x14ac:dyDescent="0.25">
      <c r="A821" s="1"/>
      <c r="C821" s="4"/>
      <c r="H821" s="5"/>
      <c r="I821" s="1"/>
      <c r="J821" s="4"/>
    </row>
    <row r="822" spans="1:10" x14ac:dyDescent="0.25">
      <c r="A822" s="1"/>
      <c r="C822" s="4"/>
      <c r="H822" s="5"/>
      <c r="I822" s="1"/>
      <c r="J822" s="4"/>
    </row>
    <row r="823" spans="1:10" x14ac:dyDescent="0.25">
      <c r="A823" s="1"/>
      <c r="C823" s="4"/>
      <c r="H823" s="5"/>
      <c r="I823" s="1"/>
      <c r="J823" s="4"/>
    </row>
    <row r="824" spans="1:10" x14ac:dyDescent="0.25">
      <c r="A824" s="1"/>
      <c r="C824" s="4"/>
      <c r="H824" s="5"/>
      <c r="I824" s="1"/>
      <c r="J824" s="4"/>
    </row>
    <row r="825" spans="1:10" x14ac:dyDescent="0.25">
      <c r="A825" s="1"/>
      <c r="C825" s="4"/>
      <c r="H825" s="5"/>
      <c r="I825" s="1"/>
      <c r="J825" s="4"/>
    </row>
    <row r="826" spans="1:10" x14ac:dyDescent="0.25">
      <c r="A826" s="1"/>
      <c r="C826" s="4"/>
      <c r="H826" s="5"/>
      <c r="I826" s="1"/>
      <c r="J826" s="4"/>
    </row>
    <row r="827" spans="1:10" x14ac:dyDescent="0.25">
      <c r="A827" s="1"/>
      <c r="C827" s="4"/>
      <c r="H827" s="5"/>
      <c r="I827" s="1"/>
      <c r="J827" s="4"/>
    </row>
    <row r="828" spans="1:10" x14ac:dyDescent="0.25">
      <c r="A828" s="1"/>
      <c r="C828" s="4"/>
      <c r="H828" s="5"/>
      <c r="I828" s="1"/>
      <c r="J828" s="4"/>
    </row>
    <row r="829" spans="1:10" x14ac:dyDescent="0.25">
      <c r="A829" s="1"/>
      <c r="C829" s="4"/>
      <c r="H829" s="5"/>
      <c r="I829" s="1"/>
      <c r="J829" s="4"/>
    </row>
    <row r="830" spans="1:10" x14ac:dyDescent="0.25">
      <c r="A830" s="1"/>
      <c r="C830" s="4"/>
      <c r="H830" s="5"/>
      <c r="I830" s="1"/>
      <c r="J830" s="4"/>
    </row>
    <row r="831" spans="1:10" x14ac:dyDescent="0.25">
      <c r="A831" s="1"/>
      <c r="C831" s="4"/>
      <c r="H831" s="5"/>
      <c r="I831" s="1"/>
      <c r="J831" s="4"/>
    </row>
    <row r="832" spans="1:10" x14ac:dyDescent="0.25">
      <c r="A832" s="1"/>
      <c r="C832" s="4"/>
      <c r="H832" s="5"/>
      <c r="I832" s="1"/>
      <c r="J832" s="4"/>
    </row>
    <row r="833" spans="1:10" x14ac:dyDescent="0.25">
      <c r="A833" s="1"/>
      <c r="C833" s="4"/>
      <c r="H833" s="5"/>
      <c r="I833" s="1"/>
      <c r="J833" s="4"/>
    </row>
    <row r="834" spans="1:10" x14ac:dyDescent="0.25">
      <c r="A834" s="1"/>
      <c r="C834" s="4"/>
      <c r="H834" s="5"/>
      <c r="I834" s="1"/>
      <c r="J834" s="4"/>
    </row>
    <row r="835" spans="1:10" x14ac:dyDescent="0.25">
      <c r="A835" s="1"/>
      <c r="C835" s="4"/>
      <c r="H835" s="5"/>
      <c r="I835" s="1"/>
      <c r="J835" s="4"/>
    </row>
    <row r="836" spans="1:10" x14ac:dyDescent="0.25">
      <c r="A836" s="1"/>
      <c r="C836" s="4"/>
      <c r="H836" s="5"/>
      <c r="I836" s="1"/>
      <c r="J836" s="4"/>
    </row>
    <row r="837" spans="1:10" x14ac:dyDescent="0.25">
      <c r="A837" s="1"/>
      <c r="C837" s="4"/>
      <c r="H837" s="5"/>
      <c r="I837" s="1"/>
      <c r="J837" s="4"/>
    </row>
    <row r="838" spans="1:10" x14ac:dyDescent="0.25">
      <c r="A838" s="1"/>
      <c r="C838" s="4"/>
      <c r="H838" s="5"/>
      <c r="I838" s="1"/>
      <c r="J838" s="4"/>
    </row>
    <row r="839" spans="1:10" x14ac:dyDescent="0.25">
      <c r="A839" s="1"/>
      <c r="C839" s="4"/>
      <c r="H839" s="5"/>
      <c r="I839" s="1"/>
      <c r="J839" s="4"/>
    </row>
    <row r="840" spans="1:10" x14ac:dyDescent="0.25">
      <c r="A840" s="1"/>
      <c r="C840" s="4"/>
      <c r="H840" s="5"/>
      <c r="I840" s="1"/>
      <c r="J840" s="4"/>
    </row>
    <row r="841" spans="1:10" x14ac:dyDescent="0.25">
      <c r="A841" s="1"/>
      <c r="C841" s="4"/>
      <c r="H841" s="5"/>
      <c r="I841" s="1"/>
      <c r="J841" s="4"/>
    </row>
    <row r="842" spans="1:10" x14ac:dyDescent="0.25">
      <c r="A842" s="1"/>
      <c r="C842" s="4"/>
      <c r="H842" s="5"/>
      <c r="I842" s="1"/>
      <c r="J842" s="4"/>
    </row>
    <row r="843" spans="1:10" x14ac:dyDescent="0.25">
      <c r="A843" s="1"/>
      <c r="C843" s="4"/>
      <c r="H843" s="5"/>
      <c r="I843" s="1"/>
      <c r="J843" s="4"/>
    </row>
    <row r="844" spans="1:10" x14ac:dyDescent="0.25">
      <c r="A844" s="1"/>
      <c r="C844" s="4"/>
      <c r="H844" s="5"/>
      <c r="I844" s="1"/>
      <c r="J844" s="4"/>
    </row>
    <row r="845" spans="1:10" x14ac:dyDescent="0.25">
      <c r="A845" s="1"/>
      <c r="C845" s="4"/>
      <c r="H845" s="5"/>
      <c r="I845" s="1"/>
      <c r="J845" s="4"/>
    </row>
    <row r="846" spans="1:10" x14ac:dyDescent="0.25">
      <c r="A846" s="1"/>
      <c r="C846" s="4"/>
      <c r="H846" s="5"/>
      <c r="I846" s="1"/>
      <c r="J846" s="4"/>
    </row>
    <row r="847" spans="1:10" x14ac:dyDescent="0.25">
      <c r="A847" s="1"/>
      <c r="C847" s="4"/>
      <c r="H847" s="5"/>
      <c r="I847" s="1"/>
      <c r="J847" s="4"/>
    </row>
    <row r="848" spans="1:10" x14ac:dyDescent="0.25">
      <c r="A848" s="1"/>
      <c r="C848" s="4"/>
      <c r="H848" s="5"/>
      <c r="I848" s="1"/>
      <c r="J848" s="4"/>
    </row>
    <row r="849" spans="1:10" x14ac:dyDescent="0.25">
      <c r="A849" s="1"/>
      <c r="C849" s="4"/>
      <c r="H849" s="5"/>
      <c r="I849" s="1"/>
      <c r="J849" s="4"/>
    </row>
    <row r="850" spans="1:10" x14ac:dyDescent="0.25">
      <c r="A850" s="1"/>
      <c r="C850" s="4"/>
      <c r="H850" s="5"/>
      <c r="I850" s="1"/>
      <c r="J850" s="4"/>
    </row>
    <row r="851" spans="1:10" x14ac:dyDescent="0.25">
      <c r="A851" s="1"/>
      <c r="C851" s="4"/>
      <c r="H851" s="5"/>
      <c r="I851" s="1"/>
      <c r="J851" s="4"/>
    </row>
    <row r="852" spans="1:10" x14ac:dyDescent="0.25">
      <c r="A852" s="1"/>
      <c r="C852" s="4"/>
      <c r="H852" s="5"/>
      <c r="I852" s="1"/>
      <c r="J852" s="4"/>
    </row>
    <row r="853" spans="1:10" x14ac:dyDescent="0.25">
      <c r="A853" s="1"/>
      <c r="C853" s="4"/>
      <c r="H853" s="5"/>
      <c r="I853" s="1"/>
      <c r="J853" s="4"/>
    </row>
    <row r="854" spans="1:10" x14ac:dyDescent="0.25">
      <c r="A854" s="1"/>
      <c r="C854" s="4"/>
      <c r="H854" s="5"/>
      <c r="I854" s="1"/>
      <c r="J854" s="4"/>
    </row>
    <row r="855" spans="1:10" x14ac:dyDescent="0.25">
      <c r="A855" s="1"/>
      <c r="C855" s="4"/>
      <c r="H855" s="5"/>
      <c r="I855" s="1"/>
      <c r="J855" s="4"/>
    </row>
    <row r="856" spans="1:10" x14ac:dyDescent="0.25">
      <c r="A856" s="1"/>
      <c r="C856" s="4"/>
      <c r="H856" s="5"/>
      <c r="I856" s="1"/>
      <c r="J856" s="4"/>
    </row>
    <row r="857" spans="1:10" x14ac:dyDescent="0.25">
      <c r="A857" s="1"/>
      <c r="C857" s="4"/>
      <c r="H857" s="5"/>
      <c r="I857" s="1"/>
      <c r="J857" s="4"/>
    </row>
    <row r="858" spans="1:10" x14ac:dyDescent="0.25">
      <c r="A858" s="1"/>
      <c r="C858" s="4"/>
      <c r="H858" s="5"/>
      <c r="I858" s="1"/>
      <c r="J858" s="4"/>
    </row>
    <row r="859" spans="1:10" x14ac:dyDescent="0.25">
      <c r="A859" s="1"/>
      <c r="C859" s="4"/>
      <c r="H859" s="5"/>
      <c r="I859" s="1"/>
      <c r="J859" s="4"/>
    </row>
    <row r="860" spans="1:10" x14ac:dyDescent="0.25">
      <c r="A860" s="1"/>
      <c r="C860" s="4"/>
      <c r="H860" s="5"/>
      <c r="I860" s="1"/>
      <c r="J860" s="4"/>
    </row>
    <row r="861" spans="1:10" x14ac:dyDescent="0.25">
      <c r="A861" s="1"/>
      <c r="C861" s="4"/>
      <c r="H861" s="5"/>
      <c r="I861" s="1"/>
      <c r="J861" s="4"/>
    </row>
    <row r="862" spans="1:10" x14ac:dyDescent="0.25">
      <c r="A862" s="1"/>
      <c r="C862" s="4"/>
      <c r="H862" s="5"/>
      <c r="I862" s="1"/>
      <c r="J862" s="4"/>
    </row>
    <row r="863" spans="1:10" x14ac:dyDescent="0.25">
      <c r="A863" s="1"/>
      <c r="C863" s="4"/>
      <c r="H863" s="5"/>
      <c r="I863" s="1"/>
      <c r="J863" s="4"/>
    </row>
    <row r="864" spans="1:10" x14ac:dyDescent="0.25">
      <c r="A864" s="1"/>
      <c r="C864" s="4"/>
      <c r="H864" s="5"/>
      <c r="I864" s="1"/>
      <c r="J864" s="4"/>
    </row>
    <row r="865" spans="1:10" x14ac:dyDescent="0.25">
      <c r="A865" s="1"/>
      <c r="C865" s="4"/>
      <c r="H865" s="5"/>
      <c r="I865" s="1"/>
      <c r="J865" s="4"/>
    </row>
    <row r="866" spans="1:10" x14ac:dyDescent="0.25">
      <c r="A866" s="1"/>
      <c r="C866" s="4"/>
      <c r="H866" s="5"/>
      <c r="I866" s="1"/>
      <c r="J866" s="4"/>
    </row>
    <row r="867" spans="1:10" x14ac:dyDescent="0.25">
      <c r="A867" s="1"/>
      <c r="C867" s="4"/>
      <c r="H867" s="5"/>
      <c r="I867" s="1"/>
      <c r="J867" s="4"/>
    </row>
    <row r="868" spans="1:10" x14ac:dyDescent="0.25">
      <c r="A868" s="1"/>
      <c r="C868" s="4"/>
      <c r="H868" s="5"/>
      <c r="I868" s="1"/>
      <c r="J868" s="4"/>
    </row>
    <row r="869" spans="1:10" x14ac:dyDescent="0.25">
      <c r="A869" s="1"/>
      <c r="C869" s="4"/>
      <c r="H869" s="5"/>
      <c r="I869" s="1"/>
      <c r="J869" s="4"/>
    </row>
    <row r="870" spans="1:10" x14ac:dyDescent="0.25">
      <c r="A870" s="1"/>
      <c r="C870" s="4"/>
      <c r="H870" s="5"/>
      <c r="I870" s="1"/>
      <c r="J870" s="4"/>
    </row>
    <row r="871" spans="1:10" x14ac:dyDescent="0.25">
      <c r="A871" s="1"/>
      <c r="C871" s="4"/>
      <c r="H871" s="5"/>
      <c r="I871" s="1"/>
      <c r="J871" s="4"/>
    </row>
    <row r="872" spans="1:10" x14ac:dyDescent="0.25">
      <c r="A872" s="1"/>
      <c r="C872" s="4"/>
      <c r="H872" s="5"/>
      <c r="I872" s="1"/>
      <c r="J872" s="4"/>
    </row>
    <row r="873" spans="1:10" x14ac:dyDescent="0.25">
      <c r="A873" s="1"/>
      <c r="C873" s="4"/>
      <c r="H873" s="5"/>
      <c r="I873" s="1"/>
      <c r="J873" s="4"/>
    </row>
    <row r="874" spans="1:10" x14ac:dyDescent="0.25">
      <c r="A874" s="1"/>
      <c r="C874" s="4"/>
      <c r="H874" s="5"/>
      <c r="I874" s="1"/>
      <c r="J874" s="4"/>
    </row>
    <row r="875" spans="1:10" x14ac:dyDescent="0.25">
      <c r="A875" s="1"/>
      <c r="C875" s="4"/>
      <c r="H875" s="5"/>
      <c r="I875" s="1"/>
      <c r="J875" s="4"/>
    </row>
    <row r="876" spans="1:10" x14ac:dyDescent="0.25">
      <c r="A876" s="1"/>
      <c r="C876" s="4"/>
      <c r="H876" s="5"/>
      <c r="I876" s="1"/>
      <c r="J876" s="4"/>
    </row>
    <row r="877" spans="1:10" x14ac:dyDescent="0.25">
      <c r="A877" s="1"/>
      <c r="C877" s="4"/>
      <c r="H877" s="5"/>
      <c r="I877" s="1"/>
      <c r="J877" s="4"/>
    </row>
    <row r="878" spans="1:10" x14ac:dyDescent="0.25">
      <c r="A878" s="1"/>
      <c r="C878" s="4"/>
      <c r="H878" s="5"/>
      <c r="I878" s="1"/>
      <c r="J878" s="4"/>
    </row>
    <row r="879" spans="1:10" x14ac:dyDescent="0.25">
      <c r="A879" s="1"/>
      <c r="C879" s="4"/>
      <c r="H879" s="5"/>
      <c r="I879" s="1"/>
      <c r="J879" s="4"/>
    </row>
    <row r="880" spans="1:10" x14ac:dyDescent="0.25">
      <c r="A880" s="1"/>
      <c r="C880" s="4"/>
      <c r="H880" s="5"/>
      <c r="I880" s="1"/>
      <c r="J880" s="4"/>
    </row>
    <row r="881" spans="1:10" x14ac:dyDescent="0.25">
      <c r="A881" s="1"/>
      <c r="C881" s="4"/>
      <c r="H881" s="5"/>
      <c r="I881" s="1"/>
      <c r="J881" s="4"/>
    </row>
    <row r="882" spans="1:10" x14ac:dyDescent="0.25">
      <c r="A882" s="1"/>
      <c r="C882" s="4"/>
      <c r="H882" s="5"/>
      <c r="I882" s="1"/>
      <c r="J882" s="4"/>
    </row>
    <row r="883" spans="1:10" x14ac:dyDescent="0.25">
      <c r="A883" s="1"/>
      <c r="C883" s="4"/>
      <c r="H883" s="5"/>
      <c r="I883" s="1"/>
      <c r="J883" s="4"/>
    </row>
    <row r="884" spans="1:10" x14ac:dyDescent="0.25">
      <c r="A884" s="1"/>
      <c r="C884" s="4"/>
      <c r="H884" s="5"/>
      <c r="I884" s="1"/>
      <c r="J884" s="4"/>
    </row>
    <row r="885" spans="1:10" x14ac:dyDescent="0.25">
      <c r="A885" s="1"/>
      <c r="C885" s="4"/>
      <c r="H885" s="5"/>
      <c r="I885" s="1"/>
      <c r="J885" s="4"/>
    </row>
    <row r="886" spans="1:10" x14ac:dyDescent="0.25">
      <c r="A886" s="1"/>
      <c r="C886" s="4"/>
      <c r="H886" s="5"/>
      <c r="I886" s="1"/>
      <c r="J886" s="4"/>
    </row>
    <row r="887" spans="1:10" x14ac:dyDescent="0.25">
      <c r="A887" s="1"/>
      <c r="C887" s="4"/>
      <c r="H887" s="5"/>
      <c r="I887" s="1"/>
      <c r="J887" s="4"/>
    </row>
    <row r="888" spans="1:10" x14ac:dyDescent="0.25">
      <c r="A888" s="1"/>
      <c r="C888" s="4"/>
      <c r="H888" s="5"/>
      <c r="I888" s="1"/>
      <c r="J888" s="4"/>
    </row>
    <row r="889" spans="1:10" x14ac:dyDescent="0.25">
      <c r="A889" s="1"/>
      <c r="C889" s="4"/>
      <c r="H889" s="5"/>
      <c r="I889" s="1"/>
      <c r="J889" s="4"/>
    </row>
    <row r="890" spans="1:10" x14ac:dyDescent="0.25">
      <c r="A890" s="1"/>
      <c r="C890" s="4"/>
      <c r="H890" s="5"/>
      <c r="I890" s="1"/>
      <c r="J890" s="4"/>
    </row>
    <row r="891" spans="1:10" x14ac:dyDescent="0.25">
      <c r="A891" s="1"/>
      <c r="C891" s="4"/>
      <c r="H891" s="5"/>
      <c r="I891" s="1"/>
      <c r="J891" s="4"/>
    </row>
    <row r="892" spans="1:10" x14ac:dyDescent="0.25">
      <c r="A892" s="1"/>
      <c r="C892" s="4"/>
      <c r="H892" s="5"/>
      <c r="I892" s="1"/>
      <c r="J892" s="4"/>
    </row>
    <row r="893" spans="1:10" x14ac:dyDescent="0.25">
      <c r="A893" s="1"/>
      <c r="C893" s="4"/>
      <c r="H893" s="5"/>
      <c r="I893" s="1"/>
      <c r="J893" s="4"/>
    </row>
    <row r="894" spans="1:10" x14ac:dyDescent="0.25">
      <c r="A894" s="1"/>
      <c r="C894" s="4"/>
      <c r="H894" s="5"/>
      <c r="I894" s="1"/>
      <c r="J894" s="4"/>
    </row>
    <row r="895" spans="1:10" x14ac:dyDescent="0.25">
      <c r="A895" s="1"/>
      <c r="C895" s="4"/>
      <c r="H895" s="5"/>
      <c r="I895" s="1"/>
      <c r="J895" s="4"/>
    </row>
    <row r="896" spans="1:10" x14ac:dyDescent="0.25">
      <c r="A896" s="1"/>
      <c r="C896" s="4"/>
      <c r="H896" s="5"/>
      <c r="I896" s="1"/>
      <c r="J896" s="4"/>
    </row>
    <row r="897" spans="1:10" x14ac:dyDescent="0.25">
      <c r="A897" s="1"/>
      <c r="C897" s="4"/>
      <c r="H897" s="5"/>
      <c r="I897" s="1"/>
      <c r="J897" s="4"/>
    </row>
    <row r="898" spans="1:10" x14ac:dyDescent="0.25">
      <c r="A898" s="1"/>
      <c r="C898" s="4"/>
      <c r="H898" s="5"/>
      <c r="I898" s="1"/>
      <c r="J898" s="4"/>
    </row>
    <row r="899" spans="1:10" x14ac:dyDescent="0.25">
      <c r="A899" s="1"/>
      <c r="C899" s="4"/>
      <c r="H899" s="5"/>
      <c r="I899" s="1"/>
      <c r="J899" s="4"/>
    </row>
    <row r="900" spans="1:10" x14ac:dyDescent="0.25">
      <c r="A900" s="1"/>
      <c r="C900" s="4"/>
      <c r="H900" s="5"/>
      <c r="I900" s="1"/>
      <c r="J900" s="4"/>
    </row>
    <row r="901" spans="1:10" x14ac:dyDescent="0.25">
      <c r="A901" s="1"/>
      <c r="C901" s="4"/>
      <c r="H901" s="5"/>
      <c r="I901" s="1"/>
      <c r="J901" s="4"/>
    </row>
    <row r="902" spans="1:10" x14ac:dyDescent="0.25">
      <c r="A902" s="1"/>
      <c r="C902" s="4"/>
      <c r="H902" s="5"/>
      <c r="I902" s="1"/>
      <c r="J902" s="4"/>
    </row>
    <row r="903" spans="1:10" x14ac:dyDescent="0.25">
      <c r="A903" s="1"/>
      <c r="C903" s="4"/>
      <c r="H903" s="5"/>
      <c r="I903" s="1"/>
      <c r="J903" s="4"/>
    </row>
    <row r="904" spans="1:10" x14ac:dyDescent="0.25">
      <c r="A904" s="1"/>
      <c r="C904" s="4"/>
      <c r="H904" s="5"/>
      <c r="I904" s="1"/>
      <c r="J904" s="4"/>
    </row>
    <row r="905" spans="1:10" x14ac:dyDescent="0.25">
      <c r="A905" s="1"/>
      <c r="C905" s="4"/>
      <c r="H905" s="5"/>
      <c r="I905" s="1"/>
      <c r="J905" s="4"/>
    </row>
    <row r="906" spans="1:10" x14ac:dyDescent="0.25">
      <c r="A906" s="1"/>
      <c r="C906" s="4"/>
      <c r="H906" s="5"/>
      <c r="I906" s="1"/>
      <c r="J906" s="4"/>
    </row>
    <row r="907" spans="1:10" x14ac:dyDescent="0.25">
      <c r="A907" s="1"/>
      <c r="C907" s="4"/>
      <c r="H907" s="5"/>
      <c r="I907" s="1"/>
      <c r="J907" s="4"/>
    </row>
    <row r="908" spans="1:10" x14ac:dyDescent="0.25">
      <c r="A908" s="1"/>
      <c r="C908" s="4"/>
      <c r="H908" s="5"/>
      <c r="I908" s="1"/>
      <c r="J908" s="4"/>
    </row>
    <row r="909" spans="1:10" x14ac:dyDescent="0.25">
      <c r="A909" s="1"/>
      <c r="C909" s="4"/>
      <c r="H909" s="5"/>
      <c r="I909" s="1"/>
      <c r="J909" s="4"/>
    </row>
    <row r="910" spans="1:10" x14ac:dyDescent="0.25">
      <c r="A910" s="1"/>
      <c r="C910" s="4"/>
      <c r="H910" s="5"/>
      <c r="I910" s="1"/>
      <c r="J910" s="4"/>
    </row>
    <row r="911" spans="1:10" x14ac:dyDescent="0.25">
      <c r="A911" s="1"/>
      <c r="C911" s="4"/>
      <c r="H911" s="5"/>
      <c r="I911" s="1"/>
      <c r="J911" s="4"/>
    </row>
    <row r="912" spans="1:10" x14ac:dyDescent="0.25">
      <c r="A912" s="1"/>
      <c r="C912" s="4"/>
      <c r="H912" s="5"/>
      <c r="I912" s="1"/>
      <c r="J912" s="4"/>
    </row>
    <row r="913" spans="1:10" x14ac:dyDescent="0.25">
      <c r="A913" s="1"/>
      <c r="C913" s="4"/>
      <c r="H913" s="5"/>
      <c r="I913" s="1"/>
      <c r="J913" s="4"/>
    </row>
    <row r="914" spans="1:10" x14ac:dyDescent="0.25">
      <c r="A914" s="1"/>
      <c r="C914" s="4"/>
      <c r="H914" s="5"/>
      <c r="I914" s="1"/>
      <c r="J914" s="4"/>
    </row>
    <row r="915" spans="1:10" x14ac:dyDescent="0.25">
      <c r="A915" s="1"/>
      <c r="C915" s="4"/>
      <c r="H915" s="5"/>
      <c r="I915" s="1"/>
      <c r="J915" s="4"/>
    </row>
    <row r="916" spans="1:10" x14ac:dyDescent="0.25">
      <c r="A916" s="1"/>
      <c r="C916" s="4"/>
      <c r="H916" s="5"/>
      <c r="I916" s="1"/>
      <c r="J916" s="4"/>
    </row>
    <row r="917" spans="1:10" x14ac:dyDescent="0.25">
      <c r="A917" s="1"/>
      <c r="C917" s="4"/>
      <c r="H917" s="5"/>
      <c r="I917" s="1"/>
      <c r="J917" s="4"/>
    </row>
    <row r="918" spans="1:10" x14ac:dyDescent="0.25">
      <c r="A918" s="1"/>
      <c r="C918" s="4"/>
      <c r="H918" s="5"/>
      <c r="I918" s="1"/>
      <c r="J918" s="4"/>
    </row>
    <row r="919" spans="1:10" x14ac:dyDescent="0.25">
      <c r="A919" s="1"/>
      <c r="C919" s="4"/>
      <c r="H919" s="5"/>
      <c r="I919" s="1"/>
      <c r="J919" s="4"/>
    </row>
    <row r="920" spans="1:10" x14ac:dyDescent="0.25">
      <c r="A920" s="1"/>
      <c r="C920" s="4"/>
      <c r="H920" s="5"/>
      <c r="I920" s="1"/>
      <c r="J920" s="4"/>
    </row>
    <row r="921" spans="1:10" x14ac:dyDescent="0.25">
      <c r="A921" s="1"/>
      <c r="C921" s="4"/>
      <c r="H921" s="5"/>
      <c r="I921" s="1"/>
      <c r="J921" s="4"/>
    </row>
    <row r="922" spans="1:10" x14ac:dyDescent="0.25">
      <c r="A922" s="1"/>
      <c r="C922" s="4"/>
      <c r="H922" s="5"/>
      <c r="I922" s="1"/>
      <c r="J922" s="4"/>
    </row>
    <row r="923" spans="1:10" x14ac:dyDescent="0.25">
      <c r="A923" s="1"/>
      <c r="C923" s="4"/>
      <c r="H923" s="5"/>
      <c r="I923" s="1"/>
      <c r="J923" s="4"/>
    </row>
    <row r="924" spans="1:10" x14ac:dyDescent="0.25">
      <c r="A924" s="1"/>
      <c r="C924" s="4"/>
      <c r="H924" s="5"/>
      <c r="I924" s="1"/>
      <c r="J924" s="4"/>
    </row>
    <row r="925" spans="1:10" x14ac:dyDescent="0.25">
      <c r="A925" s="1"/>
      <c r="C925" s="4"/>
      <c r="H925" s="5"/>
      <c r="I925" s="1"/>
      <c r="J925" s="4"/>
    </row>
    <row r="926" spans="1:10" x14ac:dyDescent="0.25">
      <c r="A926" s="1"/>
      <c r="C926" s="4"/>
      <c r="H926" s="5"/>
      <c r="I926" s="1"/>
      <c r="J926" s="4"/>
    </row>
    <row r="927" spans="1:10" x14ac:dyDescent="0.25">
      <c r="A927" s="1"/>
      <c r="C927" s="4"/>
      <c r="H927" s="5"/>
      <c r="I927" s="1"/>
      <c r="J927" s="4"/>
    </row>
    <row r="928" spans="1:10" x14ac:dyDescent="0.25">
      <c r="A928" s="1"/>
      <c r="C928" s="4"/>
      <c r="H928" s="5"/>
      <c r="I928" s="1"/>
      <c r="J928" s="4"/>
    </row>
    <row r="929" spans="1:10" x14ac:dyDescent="0.25">
      <c r="A929" s="1"/>
      <c r="C929" s="4"/>
      <c r="H929" s="5"/>
      <c r="I929" s="1"/>
      <c r="J929" s="4"/>
    </row>
    <row r="930" spans="1:10" x14ac:dyDescent="0.25">
      <c r="A930" s="1"/>
      <c r="C930" s="4"/>
      <c r="H930" s="5"/>
      <c r="I930" s="1"/>
      <c r="J930" s="4"/>
    </row>
    <row r="931" spans="1:10" x14ac:dyDescent="0.25">
      <c r="A931" s="1"/>
      <c r="C931" s="4"/>
      <c r="H931" s="5"/>
      <c r="I931" s="1"/>
      <c r="J931" s="4"/>
    </row>
    <row r="932" spans="1:10" x14ac:dyDescent="0.25">
      <c r="A932" s="1"/>
      <c r="C932" s="4"/>
      <c r="H932" s="5"/>
      <c r="I932" s="1"/>
      <c r="J932" s="4"/>
    </row>
    <row r="933" spans="1:10" x14ac:dyDescent="0.25">
      <c r="A933" s="1"/>
      <c r="C933" s="4"/>
      <c r="H933" s="5"/>
      <c r="I933" s="1"/>
      <c r="J933" s="4"/>
    </row>
    <row r="934" spans="1:10" x14ac:dyDescent="0.25">
      <c r="A934" s="1"/>
      <c r="C934" s="4"/>
      <c r="H934" s="5"/>
      <c r="I934" s="1"/>
      <c r="J934" s="4"/>
    </row>
    <row r="935" spans="1:10" x14ac:dyDescent="0.25">
      <c r="A935" s="1"/>
      <c r="C935" s="4"/>
      <c r="H935" s="5"/>
      <c r="I935" s="1"/>
      <c r="J935" s="4"/>
    </row>
    <row r="936" spans="1:10" x14ac:dyDescent="0.25">
      <c r="A936" s="1"/>
      <c r="C936" s="4"/>
      <c r="H936" s="5"/>
      <c r="I936" s="1"/>
      <c r="J936" s="4"/>
    </row>
    <row r="937" spans="1:10" x14ac:dyDescent="0.25">
      <c r="A937" s="1"/>
      <c r="C937" s="4"/>
      <c r="H937" s="5"/>
      <c r="I937" s="1"/>
      <c r="J937" s="4"/>
    </row>
    <row r="938" spans="1:10" x14ac:dyDescent="0.25">
      <c r="A938" s="1"/>
      <c r="C938" s="4"/>
      <c r="H938" s="5"/>
      <c r="I938" s="1"/>
      <c r="J938" s="4"/>
    </row>
    <row r="939" spans="1:10" x14ac:dyDescent="0.25">
      <c r="A939" s="1"/>
      <c r="C939" s="4"/>
      <c r="H939" s="5"/>
      <c r="I939" s="1"/>
      <c r="J939" s="4"/>
    </row>
    <row r="940" spans="1:10" x14ac:dyDescent="0.25">
      <c r="A940" s="1"/>
      <c r="C940" s="4"/>
      <c r="H940" s="5"/>
      <c r="I940" s="1"/>
      <c r="J940" s="4"/>
    </row>
    <row r="941" spans="1:10" x14ac:dyDescent="0.25">
      <c r="A941" s="1"/>
      <c r="C941" s="4"/>
      <c r="H941" s="5"/>
      <c r="I941" s="1"/>
      <c r="J941" s="4"/>
    </row>
    <row r="942" spans="1:10" x14ac:dyDescent="0.25">
      <c r="A942" s="1"/>
      <c r="C942" s="4"/>
      <c r="H942" s="5"/>
      <c r="I942" s="1"/>
      <c r="J942" s="4"/>
    </row>
    <row r="943" spans="1:10" x14ac:dyDescent="0.25">
      <c r="A943" s="1"/>
      <c r="C943" s="4"/>
      <c r="H943" s="5"/>
      <c r="I943" s="1"/>
      <c r="J943" s="4"/>
    </row>
    <row r="944" spans="1:10" x14ac:dyDescent="0.25">
      <c r="A944" s="1"/>
      <c r="C944" s="4"/>
      <c r="H944" s="5"/>
      <c r="I944" s="1"/>
      <c r="J944" s="4"/>
    </row>
    <row r="945" spans="1:10" x14ac:dyDescent="0.25">
      <c r="A945" s="1"/>
      <c r="C945" s="4"/>
      <c r="H945" s="5"/>
      <c r="I945" s="1"/>
      <c r="J945" s="4"/>
    </row>
    <row r="946" spans="1:10" x14ac:dyDescent="0.25">
      <c r="A946" s="1"/>
      <c r="C946" s="4"/>
      <c r="H946" s="5"/>
      <c r="I946" s="1"/>
      <c r="J946" s="4"/>
    </row>
    <row r="947" spans="1:10" x14ac:dyDescent="0.25">
      <c r="A947" s="1"/>
      <c r="C947" s="4"/>
      <c r="H947" s="5"/>
      <c r="I947" s="1"/>
      <c r="J947" s="4"/>
    </row>
    <row r="948" spans="1:10" x14ac:dyDescent="0.25">
      <c r="A948" s="1"/>
      <c r="C948" s="4"/>
      <c r="H948" s="5"/>
      <c r="I948" s="1"/>
      <c r="J948" s="4"/>
    </row>
    <row r="949" spans="1:10" x14ac:dyDescent="0.25">
      <c r="A949" s="1"/>
      <c r="C949" s="4"/>
      <c r="H949" s="5"/>
      <c r="I949" s="1"/>
      <c r="J949" s="4"/>
    </row>
    <row r="950" spans="1:10" x14ac:dyDescent="0.25">
      <c r="A950" s="1"/>
      <c r="C950" s="4"/>
      <c r="H950" s="5"/>
      <c r="I950" s="1"/>
      <c r="J950" s="4"/>
    </row>
    <row r="951" spans="1:10" x14ac:dyDescent="0.25">
      <c r="A951" s="1"/>
      <c r="C951" s="4"/>
      <c r="H951" s="5"/>
      <c r="I951" s="1"/>
      <c r="J951" s="4"/>
    </row>
    <row r="952" spans="1:10" x14ac:dyDescent="0.25">
      <c r="A952" s="1"/>
      <c r="C952" s="4"/>
      <c r="H952" s="5"/>
      <c r="I952" s="1"/>
      <c r="J952" s="4"/>
    </row>
    <row r="953" spans="1:10" x14ac:dyDescent="0.25">
      <c r="A953" s="1"/>
      <c r="C953" s="4"/>
      <c r="H953" s="5"/>
      <c r="I953" s="1"/>
      <c r="J953" s="4"/>
    </row>
    <row r="954" spans="1:10" x14ac:dyDescent="0.25">
      <c r="A954" s="1"/>
      <c r="C954" s="4"/>
      <c r="H954" s="5"/>
      <c r="I954" s="1"/>
      <c r="J954" s="4"/>
    </row>
    <row r="955" spans="1:10" x14ac:dyDescent="0.25">
      <c r="A955" s="1"/>
      <c r="C955" s="4"/>
      <c r="H955" s="5"/>
      <c r="I955" s="1"/>
      <c r="J955" s="4"/>
    </row>
    <row r="956" spans="1:10" x14ac:dyDescent="0.25">
      <c r="A956" s="1"/>
      <c r="C956" s="4"/>
      <c r="H956" s="5"/>
      <c r="I956" s="1"/>
      <c r="J956" s="4"/>
    </row>
    <row r="957" spans="1:10" x14ac:dyDescent="0.25">
      <c r="A957" s="1"/>
      <c r="C957" s="4"/>
      <c r="H957" s="5"/>
      <c r="I957" s="1"/>
      <c r="J957" s="4"/>
    </row>
    <row r="958" spans="1:10" x14ac:dyDescent="0.25">
      <c r="A958" s="1"/>
      <c r="C958" s="4"/>
      <c r="H958" s="5"/>
      <c r="I958" s="1"/>
      <c r="J958" s="4"/>
    </row>
    <row r="959" spans="1:10" x14ac:dyDescent="0.25">
      <c r="A959" s="1"/>
      <c r="C959" s="4"/>
      <c r="H959" s="5"/>
      <c r="I959" s="1"/>
      <c r="J959" s="4"/>
    </row>
    <row r="960" spans="1:10" x14ac:dyDescent="0.25">
      <c r="A960" s="1"/>
      <c r="C960" s="4"/>
      <c r="H960" s="5"/>
      <c r="I960" s="1"/>
      <c r="J960" s="4"/>
    </row>
    <row r="961" spans="1:10" x14ac:dyDescent="0.25">
      <c r="A961" s="1"/>
      <c r="C961" s="4"/>
      <c r="H961" s="5"/>
      <c r="I961" s="1"/>
      <c r="J961" s="4"/>
    </row>
    <row r="962" spans="1:10" x14ac:dyDescent="0.25">
      <c r="A962" s="1"/>
      <c r="C962" s="4"/>
      <c r="H962" s="5"/>
      <c r="I962" s="1"/>
      <c r="J962" s="4"/>
    </row>
    <row r="963" spans="1:10" x14ac:dyDescent="0.25">
      <c r="A963" s="1"/>
      <c r="C963" s="4"/>
      <c r="H963" s="5"/>
      <c r="I963" s="1"/>
      <c r="J963" s="4"/>
    </row>
    <row r="964" spans="1:10" x14ac:dyDescent="0.25">
      <c r="A964" s="1"/>
      <c r="C964" s="4"/>
      <c r="H964" s="5"/>
      <c r="I964" s="1"/>
      <c r="J964" s="4"/>
    </row>
    <row r="965" spans="1:10" x14ac:dyDescent="0.25">
      <c r="A965" s="1"/>
      <c r="C965" s="4"/>
      <c r="H965" s="5"/>
      <c r="I965" s="1"/>
      <c r="J965" s="4"/>
    </row>
    <row r="966" spans="1:10" x14ac:dyDescent="0.25">
      <c r="A966" s="1"/>
      <c r="C966" s="4"/>
      <c r="H966" s="5"/>
      <c r="I966" s="1"/>
      <c r="J966" s="4"/>
    </row>
    <row r="967" spans="1:10" x14ac:dyDescent="0.25">
      <c r="A967" s="1"/>
      <c r="C967" s="4"/>
      <c r="H967" s="5"/>
      <c r="I967" s="1"/>
      <c r="J967" s="4"/>
    </row>
    <row r="968" spans="1:10" x14ac:dyDescent="0.25">
      <c r="A968" s="1"/>
      <c r="C968" s="4"/>
      <c r="H968" s="5"/>
      <c r="I968" s="1"/>
      <c r="J968" s="4"/>
    </row>
    <row r="969" spans="1:10" x14ac:dyDescent="0.25">
      <c r="A969" s="1"/>
      <c r="C969" s="4"/>
      <c r="H969" s="5"/>
      <c r="I969" s="1"/>
      <c r="J969" s="4"/>
    </row>
    <row r="970" spans="1:10" x14ac:dyDescent="0.25">
      <c r="A970" s="1"/>
      <c r="C970" s="4"/>
      <c r="H970" s="5"/>
      <c r="I970" s="1"/>
      <c r="J970" s="4"/>
    </row>
    <row r="971" spans="1:10" x14ac:dyDescent="0.25">
      <c r="A971" s="1"/>
      <c r="C971" s="4"/>
      <c r="H971" s="5"/>
      <c r="I971" s="1"/>
      <c r="J971" s="4"/>
    </row>
    <row r="972" spans="1:10" x14ac:dyDescent="0.25">
      <c r="A972" s="1"/>
      <c r="C972" s="4"/>
      <c r="H972" s="5"/>
      <c r="I972" s="1"/>
      <c r="J972" s="4"/>
    </row>
    <row r="973" spans="1:10" x14ac:dyDescent="0.25">
      <c r="A973" s="1"/>
      <c r="C973" s="4"/>
      <c r="H973" s="5"/>
      <c r="I973" s="1"/>
      <c r="J973" s="4"/>
    </row>
    <row r="974" spans="1:10" x14ac:dyDescent="0.25">
      <c r="A974" s="1"/>
      <c r="C974" s="4"/>
      <c r="H974" s="5"/>
      <c r="I974" s="1"/>
      <c r="J974" s="4"/>
    </row>
    <row r="975" spans="1:10" x14ac:dyDescent="0.25">
      <c r="A975" s="1"/>
      <c r="C975" s="4"/>
      <c r="H975" s="5"/>
      <c r="I975" s="1"/>
      <c r="J975" s="4"/>
    </row>
    <row r="976" spans="1:10" x14ac:dyDescent="0.25">
      <c r="A976" s="1"/>
      <c r="C976" s="4"/>
      <c r="H976" s="5"/>
      <c r="I976" s="1"/>
      <c r="J976" s="4"/>
    </row>
    <row r="977" spans="1:10" x14ac:dyDescent="0.25">
      <c r="A977" s="1"/>
      <c r="C977" s="4"/>
      <c r="H977" s="5"/>
      <c r="I977" s="1"/>
      <c r="J977" s="4"/>
    </row>
    <row r="978" spans="1:10" x14ac:dyDescent="0.25">
      <c r="A978" s="1"/>
      <c r="C978" s="4"/>
      <c r="H978" s="5"/>
      <c r="I978" s="1"/>
      <c r="J978" s="4"/>
    </row>
    <row r="979" spans="1:10" x14ac:dyDescent="0.25">
      <c r="A979" s="1"/>
      <c r="C979" s="4"/>
      <c r="H979" s="5"/>
      <c r="I979" s="1"/>
      <c r="J979" s="4"/>
    </row>
    <row r="980" spans="1:10" x14ac:dyDescent="0.25">
      <c r="A980" s="1"/>
      <c r="C980" s="4"/>
      <c r="H980" s="5"/>
      <c r="I980" s="1"/>
      <c r="J980" s="4"/>
    </row>
    <row r="981" spans="1:10" x14ac:dyDescent="0.25">
      <c r="A981" s="1"/>
      <c r="C981" s="4"/>
      <c r="H981" s="5"/>
      <c r="I981" s="1"/>
      <c r="J981" s="4"/>
    </row>
    <row r="982" spans="1:10" x14ac:dyDescent="0.25">
      <c r="A982" s="1"/>
      <c r="C982" s="4"/>
      <c r="H982" s="5"/>
      <c r="I982" s="1"/>
      <c r="J982" s="4"/>
    </row>
    <row r="983" spans="1:10" x14ac:dyDescent="0.25">
      <c r="A983" s="1"/>
      <c r="C983" s="4"/>
      <c r="H983" s="5"/>
      <c r="I983" s="1"/>
      <c r="J983" s="4"/>
    </row>
    <row r="984" spans="1:10" x14ac:dyDescent="0.25">
      <c r="A984" s="1"/>
      <c r="C984" s="4"/>
      <c r="H984" s="5"/>
      <c r="I984" s="1"/>
      <c r="J984" s="4"/>
    </row>
    <row r="985" spans="1:10" x14ac:dyDescent="0.25">
      <c r="A985" s="1"/>
      <c r="C985" s="4"/>
      <c r="H985" s="5"/>
      <c r="I985" s="1"/>
      <c r="J985" s="4"/>
    </row>
    <row r="986" spans="1:10" x14ac:dyDescent="0.25">
      <c r="A986" s="1"/>
      <c r="C986" s="4"/>
      <c r="H986" s="5"/>
      <c r="I986" s="1"/>
      <c r="J986" s="4"/>
    </row>
    <row r="987" spans="1:10" x14ac:dyDescent="0.25">
      <c r="A987" s="1"/>
      <c r="C987" s="4"/>
      <c r="H987" s="5"/>
      <c r="I987" s="1"/>
      <c r="J987" s="4"/>
    </row>
    <row r="988" spans="1:10" x14ac:dyDescent="0.25">
      <c r="A988" s="1"/>
      <c r="C988" s="4"/>
      <c r="H988" s="5"/>
      <c r="I988" s="1"/>
      <c r="J988" s="4"/>
    </row>
    <row r="989" spans="1:10" x14ac:dyDescent="0.25">
      <c r="A989" s="1"/>
      <c r="C989" s="4"/>
      <c r="H989" s="5"/>
      <c r="I989" s="1"/>
      <c r="J989" s="4"/>
    </row>
    <row r="990" spans="1:10" x14ac:dyDescent="0.25">
      <c r="A990" s="1"/>
      <c r="C990" s="4"/>
      <c r="H990" s="5"/>
      <c r="I990" s="1"/>
      <c r="J990" s="4"/>
    </row>
    <row r="991" spans="1:10" x14ac:dyDescent="0.25">
      <c r="A991" s="1"/>
      <c r="C991" s="4"/>
      <c r="H991" s="5"/>
      <c r="I991" s="1"/>
      <c r="J991" s="4"/>
    </row>
    <row r="992" spans="1:10" x14ac:dyDescent="0.25">
      <c r="A992" s="1"/>
      <c r="C992" s="4"/>
      <c r="H992" s="5"/>
      <c r="I992" s="1"/>
      <c r="J992" s="4"/>
    </row>
    <row r="993" spans="1:10" x14ac:dyDescent="0.25">
      <c r="A993" s="1"/>
      <c r="C993" s="4"/>
      <c r="H993" s="5"/>
      <c r="I993" s="1"/>
      <c r="J993" s="4"/>
    </row>
    <row r="994" spans="1:10" x14ac:dyDescent="0.25">
      <c r="A994" s="1"/>
      <c r="C994" s="4"/>
      <c r="H994" s="5"/>
      <c r="I994" s="1"/>
      <c r="J994" s="4"/>
    </row>
    <row r="995" spans="1:10" x14ac:dyDescent="0.25">
      <c r="A995" s="1"/>
      <c r="C995" s="4"/>
      <c r="H995" s="5"/>
      <c r="I995" s="1"/>
      <c r="J995" s="4"/>
    </row>
    <row r="996" spans="1:10" x14ac:dyDescent="0.25">
      <c r="A996" s="1"/>
      <c r="C996" s="4"/>
      <c r="H996" s="5"/>
      <c r="I996" s="1"/>
      <c r="J996" s="4"/>
    </row>
    <row r="997" spans="1:10" x14ac:dyDescent="0.25">
      <c r="A997" s="1"/>
      <c r="C997" s="4"/>
      <c r="H997" s="5"/>
      <c r="I997" s="1"/>
      <c r="J997" s="4"/>
    </row>
    <row r="998" spans="1:10" x14ac:dyDescent="0.25">
      <c r="A998" s="1"/>
      <c r="C998" s="4"/>
      <c r="H998" s="5"/>
      <c r="I998" s="1"/>
      <c r="J998" s="4"/>
    </row>
    <row r="999" spans="1:10" x14ac:dyDescent="0.25">
      <c r="A999" s="1"/>
      <c r="C999" s="4"/>
      <c r="H999" s="5"/>
      <c r="I999" s="1"/>
      <c r="J999" s="4"/>
    </row>
    <row r="1000" spans="1:10" x14ac:dyDescent="0.25">
      <c r="A1000" s="1"/>
      <c r="C1000" s="4"/>
      <c r="H1000" s="5"/>
      <c r="I1000" s="1"/>
      <c r="J1000" s="4"/>
    </row>
    <row r="1001" spans="1:10" x14ac:dyDescent="0.25">
      <c r="A1001" s="1"/>
      <c r="C1001" s="4"/>
      <c r="H1001" s="5"/>
      <c r="I1001" s="1"/>
      <c r="J1001" s="4"/>
    </row>
    <row r="1002" spans="1:10" x14ac:dyDescent="0.25">
      <c r="A1002" s="1"/>
      <c r="C1002" s="4"/>
      <c r="H1002" s="5"/>
      <c r="I1002" s="1"/>
      <c r="J1002" s="4"/>
    </row>
    <row r="1003" spans="1:10" x14ac:dyDescent="0.25">
      <c r="A1003" s="1"/>
      <c r="C1003" s="4"/>
      <c r="H1003" s="5"/>
      <c r="I1003" s="1"/>
      <c r="J1003" s="4"/>
    </row>
  </sheetData>
  <mergeCells count="1">
    <mergeCell ref="A1:G2"/>
  </mergeCells>
  <hyperlinks>
    <hyperlink ref="O5" r:id="rId1" xr:uid="{00000000-0004-0000-0100-000000000000}"/>
    <hyperlink ref="O6" r:id="rId2" xr:uid="{00000000-0004-0000-0100-000001000000}"/>
    <hyperlink ref="O7" r:id="rId3" xr:uid="{00000000-0004-0000-0100-000002000000}"/>
    <hyperlink ref="O8" r:id="rId4" xr:uid="{00000000-0004-0000-0100-000003000000}"/>
    <hyperlink ref="O9" r:id="rId5" xr:uid="{00000000-0004-0000-0100-000004000000}"/>
    <hyperlink ref="O10" r:id="rId6" xr:uid="{00000000-0004-0000-0100-000005000000}"/>
    <hyperlink ref="O11" r:id="rId7" xr:uid="{00000000-0004-0000-0100-000006000000}"/>
    <hyperlink ref="O12" r:id="rId8" xr:uid="{00000000-0004-0000-0100-000007000000}"/>
    <hyperlink ref="O13" r:id="rId9" xr:uid="{00000000-0004-0000-0100-000008000000}"/>
    <hyperlink ref="O14" r:id="rId10" xr:uid="{00000000-0004-0000-0100-000009000000}"/>
    <hyperlink ref="O15" r:id="rId11" xr:uid="{00000000-0004-0000-0100-00000A000000}"/>
    <hyperlink ref="O16" r:id="rId12" xr:uid="{00000000-0004-0000-0100-00000B000000}"/>
    <hyperlink ref="O17" r:id="rId13" xr:uid="{00000000-0004-0000-0100-00000C000000}"/>
    <hyperlink ref="O18" r:id="rId14" xr:uid="{00000000-0004-0000-0100-00000D000000}"/>
    <hyperlink ref="O19" r:id="rId15" xr:uid="{00000000-0004-0000-0100-00000E000000}"/>
    <hyperlink ref="O20" r:id="rId16" xr:uid="{00000000-0004-0000-0100-00000F000000}"/>
    <hyperlink ref="O21" r:id="rId17" xr:uid="{00000000-0004-0000-0100-000010000000}"/>
    <hyperlink ref="O22" r:id="rId18" xr:uid="{00000000-0004-0000-0100-000011000000}"/>
    <hyperlink ref="O23" r:id="rId19" xr:uid="{00000000-0004-0000-0100-000012000000}"/>
    <hyperlink ref="O24" r:id="rId20" xr:uid="{00000000-0004-0000-0100-000013000000}"/>
    <hyperlink ref="O25" r:id="rId21" xr:uid="{00000000-0004-0000-0100-000014000000}"/>
    <hyperlink ref="O26" r:id="rId22" xr:uid="{00000000-0004-0000-0100-000015000000}"/>
    <hyperlink ref="O27" r:id="rId23" xr:uid="{00000000-0004-0000-0100-000016000000}"/>
    <hyperlink ref="O28" r:id="rId24" xr:uid="{00000000-0004-0000-0100-000017000000}"/>
    <hyperlink ref="O29" r:id="rId25" xr:uid="{00000000-0004-0000-0100-000018000000}"/>
    <hyperlink ref="O30" r:id="rId26" xr:uid="{00000000-0004-0000-0100-000019000000}"/>
    <hyperlink ref="O31" r:id="rId27" xr:uid="{00000000-0004-0000-0100-00001A000000}"/>
    <hyperlink ref="O32" r:id="rId28" xr:uid="{00000000-0004-0000-0100-00001B000000}"/>
    <hyperlink ref="O33" r:id="rId29" xr:uid="{00000000-0004-0000-0100-00001C000000}"/>
    <hyperlink ref="O34" r:id="rId30" xr:uid="{00000000-0004-0000-0100-00001D000000}"/>
    <hyperlink ref="O35" r:id="rId31" xr:uid="{00000000-0004-0000-0100-00001E000000}"/>
    <hyperlink ref="O36" r:id="rId32" xr:uid="{00000000-0004-0000-0100-00001F000000}"/>
    <hyperlink ref="O37" r:id="rId33" xr:uid="{00000000-0004-0000-0100-000020000000}"/>
    <hyperlink ref="O38" r:id="rId34" xr:uid="{00000000-0004-0000-0100-000021000000}"/>
    <hyperlink ref="O39" r:id="rId35" xr:uid="{00000000-0004-0000-0100-000022000000}"/>
    <hyperlink ref="O40" r:id="rId36" xr:uid="{00000000-0004-0000-0100-000023000000}"/>
    <hyperlink ref="O41" r:id="rId37" xr:uid="{00000000-0004-0000-0100-000024000000}"/>
    <hyperlink ref="O42" r:id="rId38" xr:uid="{00000000-0004-0000-0100-000025000000}"/>
    <hyperlink ref="O43" r:id="rId39" xr:uid="{00000000-0004-0000-0100-000026000000}"/>
    <hyperlink ref="O44" r:id="rId40" xr:uid="{00000000-0004-0000-0100-000027000000}"/>
    <hyperlink ref="O45" r:id="rId41" xr:uid="{00000000-0004-0000-0100-000028000000}"/>
    <hyperlink ref="O46" r:id="rId42" xr:uid="{00000000-0004-0000-0100-000029000000}"/>
    <hyperlink ref="O47" r:id="rId43" xr:uid="{00000000-0004-0000-0100-00002A000000}"/>
    <hyperlink ref="O48" r:id="rId44" xr:uid="{00000000-0004-0000-0100-00002B000000}"/>
    <hyperlink ref="O49" r:id="rId45" xr:uid="{00000000-0004-0000-0100-00002C000000}"/>
    <hyperlink ref="O50" r:id="rId46" xr:uid="{00000000-0004-0000-0100-00002D000000}"/>
    <hyperlink ref="O51" r:id="rId47" xr:uid="{00000000-0004-0000-0100-00002E000000}"/>
    <hyperlink ref="O52" r:id="rId48" xr:uid="{00000000-0004-0000-0100-00002F000000}"/>
    <hyperlink ref="O53" r:id="rId49" xr:uid="{00000000-0004-0000-0100-000030000000}"/>
    <hyperlink ref="O54" r:id="rId50" xr:uid="{00000000-0004-0000-0100-000031000000}"/>
    <hyperlink ref="O55" r:id="rId51" xr:uid="{00000000-0004-0000-0100-000032000000}"/>
    <hyperlink ref="O56" r:id="rId52" xr:uid="{00000000-0004-0000-0100-000033000000}"/>
    <hyperlink ref="O57" r:id="rId53" xr:uid="{00000000-0004-0000-0100-000034000000}"/>
    <hyperlink ref="O58" r:id="rId54" xr:uid="{00000000-0004-0000-0100-000035000000}"/>
    <hyperlink ref="O59" r:id="rId55" xr:uid="{00000000-0004-0000-0100-000036000000}"/>
    <hyperlink ref="O60" r:id="rId56" xr:uid="{00000000-0004-0000-0100-000037000000}"/>
    <hyperlink ref="O61" r:id="rId57" xr:uid="{00000000-0004-0000-0100-000038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83283-8859-4130-B97A-0D0937327649}">
  <dimension ref="A1:G34"/>
  <sheetViews>
    <sheetView workbookViewId="0">
      <selection activeCell="J3" sqref="J3"/>
    </sheetView>
  </sheetViews>
  <sheetFormatPr defaultRowHeight="12.75" x14ac:dyDescent="0.2"/>
  <cols>
    <col min="1" max="1" width="9.140625" style="47"/>
    <col min="2" max="2" width="13.28515625" style="47" customWidth="1"/>
    <col min="3" max="3" width="10.28515625" style="47" customWidth="1"/>
    <col min="4" max="4" width="41.7109375" style="47" customWidth="1"/>
    <col min="5" max="5" width="13.28515625" style="47" customWidth="1"/>
    <col min="6" max="6" width="9.140625" style="47"/>
    <col min="7" max="7" width="14.28515625" style="47" customWidth="1"/>
    <col min="8" max="16384" width="9.140625" style="47"/>
  </cols>
  <sheetData>
    <row r="1" spans="1:7" ht="63" customHeight="1" x14ac:dyDescent="0.2">
      <c r="A1" s="105" t="s">
        <v>911</v>
      </c>
      <c r="B1" s="94"/>
      <c r="C1" s="94"/>
      <c r="D1" s="94"/>
      <c r="E1" s="94"/>
      <c r="F1" s="94"/>
      <c r="G1" s="94"/>
    </row>
    <row r="2" spans="1:7" ht="16.5" x14ac:dyDescent="0.2">
      <c r="A2" s="50" t="s">
        <v>783</v>
      </c>
      <c r="B2" s="50" t="s">
        <v>468</v>
      </c>
      <c r="C2" s="50" t="s">
        <v>469</v>
      </c>
      <c r="D2" s="50" t="s">
        <v>470</v>
      </c>
      <c r="E2" s="50" t="s">
        <v>550</v>
      </c>
      <c r="F2" s="50" t="s">
        <v>471</v>
      </c>
      <c r="G2" s="50" t="s">
        <v>542</v>
      </c>
    </row>
    <row r="3" spans="1:7" ht="15" x14ac:dyDescent="0.2">
      <c r="A3" s="10">
        <v>4</v>
      </c>
      <c r="B3" s="11" t="s">
        <v>547</v>
      </c>
      <c r="C3" s="10" t="s">
        <v>472</v>
      </c>
      <c r="D3" s="12" t="s">
        <v>473</v>
      </c>
      <c r="E3" s="10">
        <v>24</v>
      </c>
      <c r="F3" s="10">
        <v>56.9</v>
      </c>
      <c r="G3" s="10">
        <v>321</v>
      </c>
    </row>
    <row r="4" spans="1:7" ht="15" x14ac:dyDescent="0.2">
      <c r="A4" s="10">
        <v>4</v>
      </c>
      <c r="B4" s="11" t="s">
        <v>547</v>
      </c>
      <c r="C4" s="10" t="s">
        <v>474</v>
      </c>
      <c r="D4" s="12" t="s">
        <v>475</v>
      </c>
      <c r="E4" s="10">
        <v>23</v>
      </c>
      <c r="F4" s="10">
        <v>56.9</v>
      </c>
      <c r="G4" s="10" t="s">
        <v>476</v>
      </c>
    </row>
    <row r="5" spans="1:7" ht="15" x14ac:dyDescent="0.2">
      <c r="A5" s="10">
        <v>4</v>
      </c>
      <c r="B5" s="11" t="s">
        <v>547</v>
      </c>
      <c r="C5" s="10" t="s">
        <v>477</v>
      </c>
      <c r="D5" s="12" t="s">
        <v>478</v>
      </c>
      <c r="E5" s="10">
        <v>25</v>
      </c>
      <c r="F5" s="10">
        <v>55.4</v>
      </c>
      <c r="G5" s="10">
        <v>504</v>
      </c>
    </row>
    <row r="6" spans="1:7" ht="15" x14ac:dyDescent="0.2">
      <c r="A6" s="10">
        <v>4</v>
      </c>
      <c r="B6" s="11" t="s">
        <v>547</v>
      </c>
      <c r="C6" s="10" t="s">
        <v>479</v>
      </c>
      <c r="D6" s="12" t="s">
        <v>480</v>
      </c>
      <c r="E6" s="10">
        <v>23</v>
      </c>
      <c r="F6" s="10">
        <v>59.7</v>
      </c>
      <c r="G6" s="10" t="s">
        <v>476</v>
      </c>
    </row>
    <row r="7" spans="1:7" ht="15" x14ac:dyDescent="0.2">
      <c r="A7" s="10">
        <v>4</v>
      </c>
      <c r="B7" s="11" t="s">
        <v>547</v>
      </c>
      <c r="C7" s="10" t="s">
        <v>481</v>
      </c>
      <c r="D7" s="12" t="s">
        <v>482</v>
      </c>
      <c r="E7" s="10">
        <v>23</v>
      </c>
      <c r="F7" s="10">
        <v>57.6</v>
      </c>
      <c r="G7" s="10">
        <v>543</v>
      </c>
    </row>
    <row r="8" spans="1:7" ht="15" x14ac:dyDescent="0.2">
      <c r="A8" s="10">
        <v>4</v>
      </c>
      <c r="B8" s="11" t="s">
        <v>547</v>
      </c>
      <c r="C8" s="10" t="s">
        <v>483</v>
      </c>
      <c r="D8" s="12" t="s">
        <v>484</v>
      </c>
      <c r="E8" s="10">
        <v>27</v>
      </c>
      <c r="F8" s="10">
        <v>56</v>
      </c>
      <c r="G8" s="10" t="s">
        <v>476</v>
      </c>
    </row>
    <row r="9" spans="1:7" ht="15" x14ac:dyDescent="0.2">
      <c r="A9" s="11" t="s">
        <v>543</v>
      </c>
      <c r="B9" s="11" t="s">
        <v>548</v>
      </c>
      <c r="C9" s="10" t="s">
        <v>485</v>
      </c>
      <c r="D9" s="12" t="s">
        <v>486</v>
      </c>
      <c r="E9" s="10">
        <v>25</v>
      </c>
      <c r="F9" s="10">
        <v>49</v>
      </c>
      <c r="G9" s="10">
        <v>722</v>
      </c>
    </row>
    <row r="10" spans="1:7" ht="15" x14ac:dyDescent="0.2">
      <c r="A10" s="11" t="s">
        <v>543</v>
      </c>
      <c r="B10" s="11" t="s">
        <v>548</v>
      </c>
      <c r="C10" s="10" t="s">
        <v>487</v>
      </c>
      <c r="D10" s="12" t="s">
        <v>488</v>
      </c>
      <c r="E10" s="10">
        <v>23</v>
      </c>
      <c r="F10" s="10">
        <v>51.6</v>
      </c>
      <c r="G10" s="10" t="s">
        <v>476</v>
      </c>
    </row>
    <row r="11" spans="1:7" ht="15" x14ac:dyDescent="0.2">
      <c r="A11" s="10">
        <v>4</v>
      </c>
      <c r="B11" s="10" t="s">
        <v>489</v>
      </c>
      <c r="C11" s="10" t="s">
        <v>490</v>
      </c>
      <c r="D11" s="12" t="s">
        <v>491</v>
      </c>
      <c r="E11" s="10">
        <v>25</v>
      </c>
      <c r="F11" s="10">
        <v>57.1</v>
      </c>
      <c r="G11" s="10">
        <v>735</v>
      </c>
    </row>
    <row r="12" spans="1:7" ht="15" x14ac:dyDescent="0.2">
      <c r="A12" s="10">
        <v>4</v>
      </c>
      <c r="B12" s="10" t="s">
        <v>489</v>
      </c>
      <c r="C12" s="10" t="s">
        <v>492</v>
      </c>
      <c r="D12" s="12" t="s">
        <v>493</v>
      </c>
      <c r="E12" s="10">
        <v>28</v>
      </c>
      <c r="F12" s="10">
        <v>55.5</v>
      </c>
      <c r="G12" s="10" t="s">
        <v>476</v>
      </c>
    </row>
    <row r="13" spans="1:7" ht="15" x14ac:dyDescent="0.2">
      <c r="A13" s="10">
        <v>2</v>
      </c>
      <c r="B13" s="10" t="s">
        <v>494</v>
      </c>
      <c r="C13" s="10" t="s">
        <v>495</v>
      </c>
      <c r="D13" s="12" t="s">
        <v>496</v>
      </c>
      <c r="E13" s="10">
        <v>25</v>
      </c>
      <c r="F13" s="10">
        <v>52.4</v>
      </c>
      <c r="G13" s="10">
        <v>357</v>
      </c>
    </row>
    <row r="14" spans="1:7" ht="15" x14ac:dyDescent="0.2">
      <c r="A14" s="10">
        <v>2</v>
      </c>
      <c r="B14" s="10" t="s">
        <v>494</v>
      </c>
      <c r="C14" s="10" t="s">
        <v>497</v>
      </c>
      <c r="D14" s="12" t="s">
        <v>498</v>
      </c>
      <c r="E14" s="10">
        <v>25</v>
      </c>
      <c r="F14" s="10">
        <v>56</v>
      </c>
      <c r="G14" s="10" t="s">
        <v>476</v>
      </c>
    </row>
    <row r="15" spans="1:7" ht="15" x14ac:dyDescent="0.2">
      <c r="A15" s="10">
        <v>2</v>
      </c>
      <c r="B15" s="10" t="s">
        <v>494</v>
      </c>
      <c r="C15" s="10" t="s">
        <v>499</v>
      </c>
      <c r="D15" s="12" t="s">
        <v>500</v>
      </c>
      <c r="E15" s="10">
        <v>25</v>
      </c>
      <c r="F15" s="10">
        <v>57.8</v>
      </c>
      <c r="G15" s="10">
        <v>649</v>
      </c>
    </row>
    <row r="16" spans="1:7" ht="15" x14ac:dyDescent="0.2">
      <c r="A16" s="10">
        <v>2</v>
      </c>
      <c r="B16" s="10" t="s">
        <v>494</v>
      </c>
      <c r="C16" s="10" t="s">
        <v>501</v>
      </c>
      <c r="D16" s="12" t="s">
        <v>502</v>
      </c>
      <c r="E16" s="10">
        <v>26</v>
      </c>
      <c r="F16" s="10">
        <v>56.9</v>
      </c>
      <c r="G16" s="10" t="s">
        <v>476</v>
      </c>
    </row>
    <row r="17" spans="1:7" ht="15" x14ac:dyDescent="0.2">
      <c r="A17" s="10">
        <v>2</v>
      </c>
      <c r="B17" s="10" t="s">
        <v>494</v>
      </c>
      <c r="C17" s="10" t="s">
        <v>503</v>
      </c>
      <c r="D17" s="12" t="s">
        <v>504</v>
      </c>
      <c r="E17" s="10">
        <v>25</v>
      </c>
      <c r="F17" s="10">
        <v>56.7</v>
      </c>
      <c r="G17" s="10">
        <v>418</v>
      </c>
    </row>
    <row r="18" spans="1:7" ht="15" x14ac:dyDescent="0.2">
      <c r="A18" s="10">
        <v>2</v>
      </c>
      <c r="B18" s="10" t="s">
        <v>494</v>
      </c>
      <c r="C18" s="10" t="s">
        <v>505</v>
      </c>
      <c r="D18" s="12" t="s">
        <v>506</v>
      </c>
      <c r="E18" s="10">
        <v>23</v>
      </c>
      <c r="F18" s="10">
        <v>57.3</v>
      </c>
      <c r="G18" s="10" t="s">
        <v>476</v>
      </c>
    </row>
    <row r="19" spans="1:7" ht="15" x14ac:dyDescent="0.2">
      <c r="A19" s="10">
        <v>4</v>
      </c>
      <c r="B19" s="10">
        <v>1</v>
      </c>
      <c r="C19" s="10" t="s">
        <v>507</v>
      </c>
      <c r="D19" s="12" t="s">
        <v>508</v>
      </c>
      <c r="E19" s="10">
        <v>23</v>
      </c>
      <c r="F19" s="10">
        <v>59.4</v>
      </c>
      <c r="G19" s="10">
        <v>751</v>
      </c>
    </row>
    <row r="20" spans="1:7" ht="15" x14ac:dyDescent="0.2">
      <c r="A20" s="10">
        <v>4</v>
      </c>
      <c r="B20" s="10">
        <v>1</v>
      </c>
      <c r="C20" s="10" t="s">
        <v>509</v>
      </c>
      <c r="D20" s="12" t="s">
        <v>510</v>
      </c>
      <c r="E20" s="10">
        <v>24</v>
      </c>
      <c r="F20" s="10">
        <v>57.7</v>
      </c>
      <c r="G20" s="10" t="s">
        <v>476</v>
      </c>
    </row>
    <row r="21" spans="1:7" ht="15" x14ac:dyDescent="0.2">
      <c r="A21" s="10">
        <v>4</v>
      </c>
      <c r="B21" s="10">
        <v>1</v>
      </c>
      <c r="C21" s="10" t="s">
        <v>511</v>
      </c>
      <c r="D21" s="12" t="s">
        <v>512</v>
      </c>
      <c r="E21" s="10">
        <v>25</v>
      </c>
      <c r="F21" s="10">
        <v>52.8</v>
      </c>
      <c r="G21" s="10">
        <v>714</v>
      </c>
    </row>
    <row r="22" spans="1:7" ht="15" x14ac:dyDescent="0.2">
      <c r="A22" s="10">
        <v>4</v>
      </c>
      <c r="B22" s="10">
        <v>1</v>
      </c>
      <c r="C22" s="10" t="s">
        <v>513</v>
      </c>
      <c r="D22" s="12" t="s">
        <v>514</v>
      </c>
      <c r="E22" s="10">
        <v>23</v>
      </c>
      <c r="F22" s="10">
        <v>57.9</v>
      </c>
      <c r="G22" s="10" t="s">
        <v>476</v>
      </c>
    </row>
    <row r="23" spans="1:7" ht="15" x14ac:dyDescent="0.2">
      <c r="A23" s="10">
        <v>1</v>
      </c>
      <c r="B23" s="11" t="s">
        <v>549</v>
      </c>
      <c r="C23" s="10" t="s">
        <v>515</v>
      </c>
      <c r="D23" s="12" t="s">
        <v>516</v>
      </c>
      <c r="E23" s="10">
        <v>23</v>
      </c>
      <c r="F23" s="10">
        <v>53.5</v>
      </c>
      <c r="G23" s="10">
        <v>470</v>
      </c>
    </row>
    <row r="24" spans="1:7" ht="15" x14ac:dyDescent="0.2">
      <c r="A24" s="10">
        <v>1</v>
      </c>
      <c r="B24" s="11" t="s">
        <v>549</v>
      </c>
      <c r="C24" s="10" t="s">
        <v>517</v>
      </c>
      <c r="D24" s="12" t="s">
        <v>518</v>
      </c>
      <c r="E24" s="10">
        <v>23</v>
      </c>
      <c r="F24" s="10">
        <v>57.5</v>
      </c>
      <c r="G24" s="10" t="s">
        <v>476</v>
      </c>
    </row>
    <row r="25" spans="1:7" ht="15" x14ac:dyDescent="0.2">
      <c r="A25" s="10">
        <v>1</v>
      </c>
      <c r="B25" s="11" t="s">
        <v>549</v>
      </c>
      <c r="C25" s="10" t="s">
        <v>519</v>
      </c>
      <c r="D25" s="12" t="s">
        <v>520</v>
      </c>
      <c r="E25" s="10">
        <v>25</v>
      </c>
      <c r="F25" s="10">
        <v>55.8</v>
      </c>
      <c r="G25" s="10">
        <v>291</v>
      </c>
    </row>
    <row r="26" spans="1:7" ht="15" x14ac:dyDescent="0.2">
      <c r="A26" s="10">
        <v>1</v>
      </c>
      <c r="B26" s="11" t="s">
        <v>549</v>
      </c>
      <c r="C26" s="10" t="s">
        <v>521</v>
      </c>
      <c r="D26" s="12" t="s">
        <v>522</v>
      </c>
      <c r="E26" s="10">
        <v>25</v>
      </c>
      <c r="F26" s="10">
        <v>54.1</v>
      </c>
      <c r="G26" s="10" t="s">
        <v>476</v>
      </c>
    </row>
    <row r="27" spans="1:7" ht="15" x14ac:dyDescent="0.2">
      <c r="A27" s="10">
        <v>1</v>
      </c>
      <c r="B27" s="11" t="s">
        <v>549</v>
      </c>
      <c r="C27" s="10" t="s">
        <v>523</v>
      </c>
      <c r="D27" s="12" t="s">
        <v>524</v>
      </c>
      <c r="E27" s="10">
        <v>23</v>
      </c>
      <c r="F27" s="10">
        <v>54.9</v>
      </c>
      <c r="G27" s="10">
        <v>356</v>
      </c>
    </row>
    <row r="28" spans="1:7" ht="15" x14ac:dyDescent="0.2">
      <c r="A28" s="10">
        <v>1</v>
      </c>
      <c r="B28" s="11" t="s">
        <v>549</v>
      </c>
      <c r="C28" s="10" t="s">
        <v>525</v>
      </c>
      <c r="D28" s="12" t="s">
        <v>526</v>
      </c>
      <c r="E28" s="10">
        <v>24</v>
      </c>
      <c r="F28" s="10">
        <v>58.3</v>
      </c>
      <c r="G28" s="10" t="s">
        <v>476</v>
      </c>
    </row>
    <row r="29" spans="1:7" ht="15" x14ac:dyDescent="0.2">
      <c r="A29" s="11" t="s">
        <v>544</v>
      </c>
      <c r="B29" s="10" t="s">
        <v>539</v>
      </c>
      <c r="C29" s="10" t="s">
        <v>527</v>
      </c>
      <c r="D29" s="12" t="s">
        <v>528</v>
      </c>
      <c r="E29" s="10">
        <v>23</v>
      </c>
      <c r="F29" s="10">
        <v>54.4</v>
      </c>
      <c r="G29" s="10">
        <v>414</v>
      </c>
    </row>
    <row r="30" spans="1:7" ht="15" x14ac:dyDescent="0.2">
      <c r="A30" s="11" t="s">
        <v>544</v>
      </c>
      <c r="B30" s="10" t="s">
        <v>539</v>
      </c>
      <c r="C30" s="10" t="s">
        <v>529</v>
      </c>
      <c r="D30" s="12" t="s">
        <v>530</v>
      </c>
      <c r="E30" s="10">
        <v>23</v>
      </c>
      <c r="F30" s="10">
        <v>56.9</v>
      </c>
      <c r="G30" s="10" t="s">
        <v>476</v>
      </c>
    </row>
    <row r="31" spans="1:7" ht="15" x14ac:dyDescent="0.2">
      <c r="A31" s="11" t="s">
        <v>545</v>
      </c>
      <c r="B31" s="10" t="s">
        <v>540</v>
      </c>
      <c r="C31" s="10" t="s">
        <v>531</v>
      </c>
      <c r="D31" s="12" t="s">
        <v>532</v>
      </c>
      <c r="E31" s="10">
        <v>27</v>
      </c>
      <c r="F31" s="10">
        <v>55.4</v>
      </c>
      <c r="G31" s="10">
        <v>328</v>
      </c>
    </row>
    <row r="32" spans="1:7" ht="15" x14ac:dyDescent="0.2">
      <c r="A32" s="11" t="s">
        <v>545</v>
      </c>
      <c r="B32" s="10" t="s">
        <v>540</v>
      </c>
      <c r="C32" s="10" t="s">
        <v>533</v>
      </c>
      <c r="D32" s="12" t="s">
        <v>534</v>
      </c>
      <c r="E32" s="10">
        <v>25</v>
      </c>
      <c r="F32" s="10">
        <v>55.9</v>
      </c>
      <c r="G32" s="10" t="s">
        <v>476</v>
      </c>
    </row>
    <row r="33" spans="1:7" ht="15" x14ac:dyDescent="0.2">
      <c r="A33" s="11" t="s">
        <v>546</v>
      </c>
      <c r="B33" s="10" t="s">
        <v>541</v>
      </c>
      <c r="C33" s="10" t="s">
        <v>535</v>
      </c>
      <c r="D33" s="12" t="s">
        <v>536</v>
      </c>
      <c r="E33" s="10">
        <v>23</v>
      </c>
      <c r="F33" s="10">
        <v>58.8</v>
      </c>
      <c r="G33" s="10">
        <v>911</v>
      </c>
    </row>
    <row r="34" spans="1:7" ht="15" x14ac:dyDescent="0.2">
      <c r="A34" s="11" t="s">
        <v>546</v>
      </c>
      <c r="B34" s="10" t="s">
        <v>541</v>
      </c>
      <c r="C34" s="10" t="s">
        <v>537</v>
      </c>
      <c r="D34" s="12" t="s">
        <v>538</v>
      </c>
      <c r="E34" s="10">
        <v>25</v>
      </c>
      <c r="F34" s="10">
        <v>56.9</v>
      </c>
      <c r="G34" s="10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3E10-ED97-45AA-B01D-5B8E21FF6786}">
  <dimension ref="A1:Q53"/>
  <sheetViews>
    <sheetView workbookViewId="0">
      <selection activeCell="R15" sqref="R15"/>
    </sheetView>
  </sheetViews>
  <sheetFormatPr defaultRowHeight="12.75" x14ac:dyDescent="0.2"/>
  <cols>
    <col min="1" max="16384" width="9.140625" style="47"/>
  </cols>
  <sheetData>
    <row r="1" spans="1:17" ht="36.75" customHeight="1" x14ac:dyDescent="0.2">
      <c r="A1" s="98" t="s">
        <v>584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23.25" thickBot="1" x14ac:dyDescent="0.25">
      <c r="A2" s="13" t="s">
        <v>749</v>
      </c>
      <c r="B2" s="14" t="s">
        <v>750</v>
      </c>
      <c r="C2" s="14" t="s">
        <v>751</v>
      </c>
      <c r="D2" s="14" t="s">
        <v>752</v>
      </c>
      <c r="E2" s="14" t="s">
        <v>753</v>
      </c>
      <c r="F2" s="14" t="s">
        <v>754</v>
      </c>
      <c r="G2" s="14" t="s">
        <v>755</v>
      </c>
      <c r="H2" s="14" t="s">
        <v>756</v>
      </c>
      <c r="I2" s="14" t="s">
        <v>757</v>
      </c>
      <c r="J2" s="14" t="s">
        <v>758</v>
      </c>
      <c r="K2" s="14" t="s">
        <v>759</v>
      </c>
      <c r="L2" s="14" t="s">
        <v>760</v>
      </c>
      <c r="M2" s="14" t="s">
        <v>761</v>
      </c>
      <c r="N2" s="14" t="s">
        <v>762</v>
      </c>
      <c r="O2" s="14" t="s">
        <v>763</v>
      </c>
      <c r="P2" s="14" t="s">
        <v>764</v>
      </c>
      <c r="Q2" s="15" t="s">
        <v>765</v>
      </c>
    </row>
    <row r="3" spans="1:17" ht="13.5" thickBot="1" x14ac:dyDescent="0.25">
      <c r="A3" s="16" t="s">
        <v>551</v>
      </c>
      <c r="B3" s="17" t="s">
        <v>766</v>
      </c>
      <c r="C3" s="17" t="s">
        <v>767</v>
      </c>
      <c r="D3" s="17" t="s">
        <v>768</v>
      </c>
      <c r="E3" s="17" t="s">
        <v>769</v>
      </c>
      <c r="F3" s="17" t="s">
        <v>770</v>
      </c>
      <c r="G3" s="17" t="s">
        <v>771</v>
      </c>
      <c r="H3" s="17" t="s">
        <v>772</v>
      </c>
      <c r="I3" s="17" t="s">
        <v>773</v>
      </c>
      <c r="J3" s="17" t="s">
        <v>774</v>
      </c>
      <c r="K3" s="17" t="s">
        <v>775</v>
      </c>
      <c r="L3" s="17" t="s">
        <v>776</v>
      </c>
      <c r="M3" s="17" t="s">
        <v>777</v>
      </c>
      <c r="N3" s="17" t="s">
        <v>778</v>
      </c>
      <c r="O3" s="17" t="s">
        <v>779</v>
      </c>
      <c r="P3" s="17" t="s">
        <v>780</v>
      </c>
      <c r="Q3" s="18" t="s">
        <v>781</v>
      </c>
    </row>
    <row r="4" spans="1:17" ht="15.75" thickBot="1" x14ac:dyDescent="0.25">
      <c r="A4" s="19" t="s">
        <v>552</v>
      </c>
      <c r="B4" s="20" t="s">
        <v>553</v>
      </c>
      <c r="C4" s="20" t="s">
        <v>553</v>
      </c>
      <c r="D4" s="21" t="s">
        <v>554</v>
      </c>
      <c r="E4" s="22" t="s">
        <v>555</v>
      </c>
      <c r="F4" s="20" t="s">
        <v>553</v>
      </c>
      <c r="G4" s="20" t="s">
        <v>553</v>
      </c>
      <c r="H4" s="20" t="s">
        <v>553</v>
      </c>
      <c r="I4" s="20" t="s">
        <v>553</v>
      </c>
      <c r="J4" s="20" t="s">
        <v>553</v>
      </c>
      <c r="K4" s="20" t="s">
        <v>553</v>
      </c>
      <c r="L4" s="22" t="s">
        <v>555</v>
      </c>
      <c r="M4" s="23" t="s">
        <v>553</v>
      </c>
      <c r="N4" s="23" t="s">
        <v>553</v>
      </c>
      <c r="O4" s="23" t="s">
        <v>553</v>
      </c>
      <c r="P4" s="23" t="s">
        <v>553</v>
      </c>
      <c r="Q4" s="24" t="s">
        <v>553</v>
      </c>
    </row>
    <row r="5" spans="1:17" ht="15.75" thickBot="1" x14ac:dyDescent="0.25">
      <c r="A5" s="19" t="s">
        <v>388</v>
      </c>
      <c r="B5" s="20" t="s">
        <v>553</v>
      </c>
      <c r="C5" s="20" t="s">
        <v>553</v>
      </c>
      <c r="D5" s="21" t="s">
        <v>554</v>
      </c>
      <c r="E5" s="22" t="s">
        <v>555</v>
      </c>
      <c r="F5" s="20" t="s">
        <v>553</v>
      </c>
      <c r="G5" s="22" t="s">
        <v>555</v>
      </c>
      <c r="H5" s="22" t="s">
        <v>555</v>
      </c>
      <c r="I5" s="22" t="s">
        <v>555</v>
      </c>
      <c r="J5" s="20" t="s">
        <v>553</v>
      </c>
      <c r="K5" s="20" t="s">
        <v>553</v>
      </c>
      <c r="L5" s="23" t="s">
        <v>553</v>
      </c>
      <c r="M5" s="23" t="s">
        <v>553</v>
      </c>
      <c r="N5" s="22" t="s">
        <v>555</v>
      </c>
      <c r="O5" s="23" t="s">
        <v>553</v>
      </c>
      <c r="P5" s="23" t="s">
        <v>553</v>
      </c>
      <c r="Q5" s="25" t="s">
        <v>553</v>
      </c>
    </row>
    <row r="6" spans="1:17" ht="15.75" thickBot="1" x14ac:dyDescent="0.25">
      <c r="A6" s="19" t="s">
        <v>393</v>
      </c>
      <c r="B6" s="22" t="s">
        <v>555</v>
      </c>
      <c r="C6" s="22" t="s">
        <v>555</v>
      </c>
      <c r="D6" s="22" t="s">
        <v>555</v>
      </c>
      <c r="E6" s="20" t="s">
        <v>553</v>
      </c>
      <c r="F6" s="20" t="s">
        <v>553</v>
      </c>
      <c r="G6" s="20" t="s">
        <v>553</v>
      </c>
      <c r="H6" s="20" t="s">
        <v>553</v>
      </c>
      <c r="I6" s="20" t="s">
        <v>553</v>
      </c>
      <c r="J6" s="22" t="s">
        <v>555</v>
      </c>
      <c r="K6" s="22" t="s">
        <v>555</v>
      </c>
      <c r="L6" s="20" t="s">
        <v>553</v>
      </c>
      <c r="M6" s="20" t="s">
        <v>553</v>
      </c>
      <c r="N6" s="20" t="s">
        <v>553</v>
      </c>
      <c r="O6" s="20" t="s">
        <v>553</v>
      </c>
      <c r="P6" s="23" t="s">
        <v>553</v>
      </c>
      <c r="Q6" s="25" t="s">
        <v>553</v>
      </c>
    </row>
    <row r="7" spans="1:17" ht="15.75" thickBot="1" x14ac:dyDescent="0.25">
      <c r="A7" s="19" t="s">
        <v>396</v>
      </c>
      <c r="B7" s="22" t="s">
        <v>555</v>
      </c>
      <c r="C7" s="22" t="s">
        <v>555</v>
      </c>
      <c r="D7" s="22" t="s">
        <v>555</v>
      </c>
      <c r="E7" s="20" t="s">
        <v>553</v>
      </c>
      <c r="F7" s="20" t="s">
        <v>553</v>
      </c>
      <c r="G7" s="20" t="s">
        <v>553</v>
      </c>
      <c r="H7" s="20" t="s">
        <v>553</v>
      </c>
      <c r="I7" s="21" t="s">
        <v>556</v>
      </c>
      <c r="J7" s="22" t="s">
        <v>555</v>
      </c>
      <c r="K7" s="22" t="s">
        <v>555</v>
      </c>
      <c r="L7" s="20" t="s">
        <v>553</v>
      </c>
      <c r="M7" s="20" t="s">
        <v>553</v>
      </c>
      <c r="N7" s="20" t="s">
        <v>553</v>
      </c>
      <c r="O7" s="20" t="s">
        <v>553</v>
      </c>
      <c r="P7" s="23" t="s">
        <v>553</v>
      </c>
      <c r="Q7" s="25" t="s">
        <v>553</v>
      </c>
    </row>
    <row r="8" spans="1:17" ht="15.75" thickBot="1" x14ac:dyDescent="0.25">
      <c r="A8" s="19" t="s">
        <v>557</v>
      </c>
      <c r="B8" s="20" t="s">
        <v>553</v>
      </c>
      <c r="C8" s="20" t="s">
        <v>553</v>
      </c>
      <c r="D8" s="21" t="s">
        <v>554</v>
      </c>
      <c r="E8" s="22" t="s">
        <v>555</v>
      </c>
      <c r="F8" s="20" t="s">
        <v>553</v>
      </c>
      <c r="G8" s="22" t="s">
        <v>555</v>
      </c>
      <c r="H8" s="22" t="s">
        <v>555</v>
      </c>
      <c r="I8" s="22" t="s">
        <v>555</v>
      </c>
      <c r="J8" s="20" t="s">
        <v>553</v>
      </c>
      <c r="K8" s="20" t="s">
        <v>553</v>
      </c>
      <c r="L8" s="20" t="s">
        <v>553</v>
      </c>
      <c r="M8" s="21" t="s">
        <v>556</v>
      </c>
      <c r="N8" s="20" t="s">
        <v>553</v>
      </c>
      <c r="O8" s="20" t="s">
        <v>553</v>
      </c>
      <c r="P8" s="20" t="s">
        <v>553</v>
      </c>
      <c r="Q8" s="26" t="s">
        <v>555</v>
      </c>
    </row>
    <row r="9" spans="1:17" ht="15.75" thickBot="1" x14ac:dyDescent="0.25">
      <c r="A9" s="27" t="s">
        <v>558</v>
      </c>
      <c r="B9" s="20" t="s">
        <v>553</v>
      </c>
      <c r="C9" s="20" t="s">
        <v>553</v>
      </c>
      <c r="D9" s="20" t="s">
        <v>553</v>
      </c>
      <c r="E9" s="22" t="s">
        <v>555</v>
      </c>
      <c r="F9" s="20" t="s">
        <v>553</v>
      </c>
      <c r="G9" s="20" t="s">
        <v>553</v>
      </c>
      <c r="H9" s="20" t="s">
        <v>553</v>
      </c>
      <c r="I9" s="20" t="s">
        <v>553</v>
      </c>
      <c r="J9" s="20" t="s">
        <v>553</v>
      </c>
      <c r="K9" s="20" t="s">
        <v>553</v>
      </c>
      <c r="L9" s="22" t="s">
        <v>555</v>
      </c>
      <c r="M9" s="22" t="s">
        <v>555</v>
      </c>
      <c r="N9" s="22" t="s">
        <v>555</v>
      </c>
      <c r="O9" s="22" t="s">
        <v>555</v>
      </c>
      <c r="P9" s="23" t="s">
        <v>553</v>
      </c>
      <c r="Q9" s="24" t="s">
        <v>553</v>
      </c>
    </row>
    <row r="10" spans="1:17" ht="15.75" thickBot="1" x14ac:dyDescent="0.25">
      <c r="A10" s="19" t="s">
        <v>559</v>
      </c>
      <c r="B10" s="22" t="s">
        <v>555</v>
      </c>
      <c r="C10" s="22" t="s">
        <v>555</v>
      </c>
      <c r="D10" s="22" t="s">
        <v>555</v>
      </c>
      <c r="E10" s="20" t="s">
        <v>553</v>
      </c>
      <c r="F10" s="23" t="s">
        <v>553</v>
      </c>
      <c r="G10" s="20" t="s">
        <v>553</v>
      </c>
      <c r="H10" s="20" t="s">
        <v>553</v>
      </c>
      <c r="I10" s="20" t="s">
        <v>553</v>
      </c>
      <c r="J10" s="20" t="s">
        <v>553</v>
      </c>
      <c r="K10" s="20" t="s">
        <v>553</v>
      </c>
      <c r="L10" s="20" t="s">
        <v>553</v>
      </c>
      <c r="M10" s="20" t="s">
        <v>553</v>
      </c>
      <c r="N10" s="20" t="s">
        <v>553</v>
      </c>
      <c r="O10" s="22" t="s">
        <v>555</v>
      </c>
      <c r="P10" s="20" t="s">
        <v>553</v>
      </c>
      <c r="Q10" s="24" t="s">
        <v>553</v>
      </c>
    </row>
    <row r="11" spans="1:17" ht="15.75" thickBot="1" x14ac:dyDescent="0.25">
      <c r="A11" s="19" t="s">
        <v>400</v>
      </c>
      <c r="B11" s="22" t="s">
        <v>555</v>
      </c>
      <c r="C11" s="22" t="s">
        <v>555</v>
      </c>
      <c r="D11" s="22" t="s">
        <v>555</v>
      </c>
      <c r="E11" s="20" t="s">
        <v>553</v>
      </c>
      <c r="F11" s="23" t="s">
        <v>553</v>
      </c>
      <c r="G11" s="20" t="s">
        <v>553</v>
      </c>
      <c r="H11" s="20" t="s">
        <v>553</v>
      </c>
      <c r="I11" s="20" t="s">
        <v>553</v>
      </c>
      <c r="J11" s="20" t="s">
        <v>553</v>
      </c>
      <c r="K11" s="20" t="s">
        <v>553</v>
      </c>
      <c r="L11" s="20" t="s">
        <v>553</v>
      </c>
      <c r="M11" s="20" t="s">
        <v>553</v>
      </c>
      <c r="N11" s="20" t="s">
        <v>553</v>
      </c>
      <c r="O11" s="22" t="s">
        <v>555</v>
      </c>
      <c r="P11" s="20" t="s">
        <v>553</v>
      </c>
      <c r="Q11" s="24" t="s">
        <v>553</v>
      </c>
    </row>
    <row r="12" spans="1:17" ht="15.75" thickBot="1" x14ac:dyDescent="0.25">
      <c r="A12" s="19" t="s">
        <v>560</v>
      </c>
      <c r="B12" s="22" t="s">
        <v>555</v>
      </c>
      <c r="C12" s="22" t="s">
        <v>555</v>
      </c>
      <c r="D12" s="22" t="s">
        <v>555</v>
      </c>
      <c r="E12" s="20" t="s">
        <v>553</v>
      </c>
      <c r="F12" s="22" t="s">
        <v>555</v>
      </c>
      <c r="G12" s="20" t="s">
        <v>553</v>
      </c>
      <c r="H12" s="20" t="s">
        <v>553</v>
      </c>
      <c r="I12" s="20" t="s">
        <v>553</v>
      </c>
      <c r="J12" s="20" t="s">
        <v>553</v>
      </c>
      <c r="K12" s="20" t="s">
        <v>553</v>
      </c>
      <c r="L12" s="20" t="s">
        <v>553</v>
      </c>
      <c r="M12" s="20" t="s">
        <v>553</v>
      </c>
      <c r="N12" s="20" t="s">
        <v>553</v>
      </c>
      <c r="O12" s="22" t="s">
        <v>555</v>
      </c>
      <c r="P12" s="20" t="s">
        <v>553</v>
      </c>
      <c r="Q12" s="24" t="s">
        <v>553</v>
      </c>
    </row>
    <row r="13" spans="1:17" ht="15.75" thickBot="1" x14ac:dyDescent="0.25">
      <c r="A13" s="19" t="s">
        <v>402</v>
      </c>
      <c r="B13" s="22" t="s">
        <v>555</v>
      </c>
      <c r="C13" s="22" t="s">
        <v>555</v>
      </c>
      <c r="D13" s="22" t="s">
        <v>555</v>
      </c>
      <c r="E13" s="20" t="s">
        <v>553</v>
      </c>
      <c r="F13" s="20" t="s">
        <v>553</v>
      </c>
      <c r="G13" s="20" t="s">
        <v>553</v>
      </c>
      <c r="H13" s="20" t="s">
        <v>553</v>
      </c>
      <c r="I13" s="20" t="s">
        <v>553</v>
      </c>
      <c r="J13" s="22" t="s">
        <v>555</v>
      </c>
      <c r="K13" s="22" t="s">
        <v>555</v>
      </c>
      <c r="L13" s="20" t="s">
        <v>553</v>
      </c>
      <c r="M13" s="20" t="s">
        <v>553</v>
      </c>
      <c r="N13" s="20" t="s">
        <v>553</v>
      </c>
      <c r="O13" s="20" t="s">
        <v>553</v>
      </c>
      <c r="P13" s="23" t="s">
        <v>553</v>
      </c>
      <c r="Q13" s="25" t="s">
        <v>553</v>
      </c>
    </row>
    <row r="14" spans="1:17" ht="15.75" thickBot="1" x14ac:dyDescent="0.25">
      <c r="A14" s="19" t="s">
        <v>561</v>
      </c>
      <c r="B14" s="22" t="s">
        <v>555</v>
      </c>
      <c r="C14" s="22" t="s">
        <v>555</v>
      </c>
      <c r="D14" s="22" t="s">
        <v>555</v>
      </c>
      <c r="E14" s="20" t="s">
        <v>553</v>
      </c>
      <c r="F14" s="20" t="s">
        <v>553</v>
      </c>
      <c r="G14" s="20" t="s">
        <v>553</v>
      </c>
      <c r="H14" s="20" t="s">
        <v>553</v>
      </c>
      <c r="I14" s="20" t="s">
        <v>553</v>
      </c>
      <c r="J14" s="22" t="s">
        <v>555</v>
      </c>
      <c r="K14" s="22" t="s">
        <v>555</v>
      </c>
      <c r="L14" s="20" t="s">
        <v>553</v>
      </c>
      <c r="M14" s="20" t="s">
        <v>553</v>
      </c>
      <c r="N14" s="20" t="s">
        <v>553</v>
      </c>
      <c r="O14" s="20" t="s">
        <v>553</v>
      </c>
      <c r="P14" s="23" t="s">
        <v>553</v>
      </c>
      <c r="Q14" s="25" t="s">
        <v>553</v>
      </c>
    </row>
    <row r="15" spans="1:17" ht="15.75" thickBot="1" x14ac:dyDescent="0.25">
      <c r="A15" s="19" t="s">
        <v>562</v>
      </c>
      <c r="B15" s="20" t="s">
        <v>553</v>
      </c>
      <c r="C15" s="20" t="s">
        <v>553</v>
      </c>
      <c r="D15" s="20" t="s">
        <v>553</v>
      </c>
      <c r="E15" s="22" t="s">
        <v>555</v>
      </c>
      <c r="F15" s="20" t="s">
        <v>553</v>
      </c>
      <c r="G15" s="20" t="s">
        <v>553</v>
      </c>
      <c r="H15" s="20" t="s">
        <v>553</v>
      </c>
      <c r="I15" s="20" t="s">
        <v>553</v>
      </c>
      <c r="J15" s="20" t="s">
        <v>553</v>
      </c>
      <c r="K15" s="20" t="s">
        <v>553</v>
      </c>
      <c r="L15" s="22" t="s">
        <v>555</v>
      </c>
      <c r="M15" s="22" t="s">
        <v>555</v>
      </c>
      <c r="N15" s="22" t="s">
        <v>555</v>
      </c>
      <c r="O15" s="23" t="s">
        <v>553</v>
      </c>
      <c r="P15" s="22" t="s">
        <v>555</v>
      </c>
      <c r="Q15" s="24" t="s">
        <v>553</v>
      </c>
    </row>
    <row r="16" spans="1:17" ht="15.75" thickBot="1" x14ac:dyDescent="0.25">
      <c r="A16" s="27" t="s">
        <v>563</v>
      </c>
      <c r="B16" s="22" t="s">
        <v>555</v>
      </c>
      <c r="C16" s="22" t="s">
        <v>555</v>
      </c>
      <c r="D16" s="22" t="s">
        <v>555</v>
      </c>
      <c r="E16" s="20" t="s">
        <v>553</v>
      </c>
      <c r="F16" s="20" t="s">
        <v>553</v>
      </c>
      <c r="G16" s="20" t="s">
        <v>553</v>
      </c>
      <c r="H16" s="20" t="s">
        <v>553</v>
      </c>
      <c r="I16" s="20" t="s">
        <v>553</v>
      </c>
      <c r="J16" s="22" t="s">
        <v>555</v>
      </c>
      <c r="K16" s="22" t="s">
        <v>555</v>
      </c>
      <c r="L16" s="20" t="s">
        <v>553</v>
      </c>
      <c r="M16" s="20" t="s">
        <v>553</v>
      </c>
      <c r="N16" s="20" t="s">
        <v>553</v>
      </c>
      <c r="O16" s="20" t="s">
        <v>553</v>
      </c>
      <c r="P16" s="20" t="s">
        <v>553</v>
      </c>
      <c r="Q16" s="26" t="s">
        <v>555</v>
      </c>
    </row>
    <row r="17" spans="1:17" ht="15.75" thickBot="1" x14ac:dyDescent="0.25">
      <c r="A17" s="19" t="s">
        <v>405</v>
      </c>
      <c r="B17" s="22" t="s">
        <v>555</v>
      </c>
      <c r="C17" s="22" t="s">
        <v>555</v>
      </c>
      <c r="D17" s="22" t="s">
        <v>555</v>
      </c>
      <c r="E17" s="20" t="s">
        <v>553</v>
      </c>
      <c r="F17" s="20" t="s">
        <v>553</v>
      </c>
      <c r="G17" s="20" t="s">
        <v>553</v>
      </c>
      <c r="H17" s="20" t="s">
        <v>553</v>
      </c>
      <c r="I17" s="20" t="s">
        <v>553</v>
      </c>
      <c r="J17" s="22" t="s">
        <v>555</v>
      </c>
      <c r="K17" s="22" t="s">
        <v>555</v>
      </c>
      <c r="L17" s="20" t="s">
        <v>553</v>
      </c>
      <c r="M17" s="20" t="s">
        <v>553</v>
      </c>
      <c r="N17" s="20" t="s">
        <v>553</v>
      </c>
      <c r="O17" s="20" t="s">
        <v>553</v>
      </c>
      <c r="P17" s="20" t="s">
        <v>553</v>
      </c>
      <c r="Q17" s="26" t="s">
        <v>555</v>
      </c>
    </row>
    <row r="18" spans="1:17" ht="15.75" thickBot="1" x14ac:dyDescent="0.25">
      <c r="A18" s="27" t="s">
        <v>564</v>
      </c>
      <c r="B18" s="22" t="s">
        <v>555</v>
      </c>
      <c r="C18" s="22" t="s">
        <v>555</v>
      </c>
      <c r="D18" s="22" t="s">
        <v>555</v>
      </c>
      <c r="E18" s="22" t="s">
        <v>555</v>
      </c>
      <c r="F18" s="20" t="s">
        <v>553</v>
      </c>
      <c r="G18" s="20" t="s">
        <v>553</v>
      </c>
      <c r="H18" s="20" t="s">
        <v>553</v>
      </c>
      <c r="I18" s="20" t="s">
        <v>553</v>
      </c>
      <c r="J18" s="22" t="s">
        <v>555</v>
      </c>
      <c r="K18" s="22" t="s">
        <v>555</v>
      </c>
      <c r="L18" s="22" t="s">
        <v>555</v>
      </c>
      <c r="M18" s="22" t="s">
        <v>555</v>
      </c>
      <c r="N18" s="22" t="s">
        <v>555</v>
      </c>
      <c r="O18" s="23" t="s">
        <v>553</v>
      </c>
      <c r="P18" s="22" t="s">
        <v>555</v>
      </c>
      <c r="Q18" s="24" t="s">
        <v>553</v>
      </c>
    </row>
    <row r="19" spans="1:17" ht="15.75" thickBot="1" x14ac:dyDescent="0.25">
      <c r="A19" s="19" t="s">
        <v>407</v>
      </c>
      <c r="B19" s="22" t="s">
        <v>555</v>
      </c>
      <c r="C19" s="22" t="s">
        <v>555</v>
      </c>
      <c r="D19" s="22" t="s">
        <v>555</v>
      </c>
      <c r="E19" s="20" t="s">
        <v>553</v>
      </c>
      <c r="F19" s="20" t="s">
        <v>553</v>
      </c>
      <c r="G19" s="20" t="s">
        <v>553</v>
      </c>
      <c r="H19" s="20" t="s">
        <v>553</v>
      </c>
      <c r="I19" s="20" t="s">
        <v>553</v>
      </c>
      <c r="J19" s="22" t="s">
        <v>555</v>
      </c>
      <c r="K19" s="22" t="s">
        <v>555</v>
      </c>
      <c r="L19" s="20" t="s">
        <v>553</v>
      </c>
      <c r="M19" s="20" t="s">
        <v>553</v>
      </c>
      <c r="N19" s="20" t="s">
        <v>553</v>
      </c>
      <c r="O19" s="20" t="s">
        <v>553</v>
      </c>
      <c r="P19" s="22" t="s">
        <v>555</v>
      </c>
      <c r="Q19" s="24" t="s">
        <v>553</v>
      </c>
    </row>
    <row r="20" spans="1:17" ht="15.75" thickBot="1" x14ac:dyDescent="0.25">
      <c r="A20" s="19" t="s">
        <v>565</v>
      </c>
      <c r="B20" s="22" t="s">
        <v>555</v>
      </c>
      <c r="C20" s="22" t="s">
        <v>555</v>
      </c>
      <c r="D20" s="22" t="s">
        <v>555</v>
      </c>
      <c r="E20" s="20" t="s">
        <v>553</v>
      </c>
      <c r="F20" s="22" t="s">
        <v>555</v>
      </c>
      <c r="G20" s="20" t="s">
        <v>553</v>
      </c>
      <c r="H20" s="20" t="s">
        <v>553</v>
      </c>
      <c r="I20" s="20" t="s">
        <v>553</v>
      </c>
      <c r="J20" s="20" t="s">
        <v>553</v>
      </c>
      <c r="K20" s="20" t="s">
        <v>553</v>
      </c>
      <c r="L20" s="20" t="s">
        <v>553</v>
      </c>
      <c r="M20" s="20" t="s">
        <v>553</v>
      </c>
      <c r="N20" s="20" t="s">
        <v>553</v>
      </c>
      <c r="O20" s="22" t="s">
        <v>555</v>
      </c>
      <c r="P20" s="20" t="s">
        <v>553</v>
      </c>
      <c r="Q20" s="24" t="s">
        <v>553</v>
      </c>
    </row>
    <row r="21" spans="1:17" ht="15.75" thickBot="1" x14ac:dyDescent="0.25">
      <c r="A21" s="27" t="s">
        <v>566</v>
      </c>
      <c r="B21" s="22" t="s">
        <v>555</v>
      </c>
      <c r="C21" s="22" t="s">
        <v>555</v>
      </c>
      <c r="D21" s="22" t="s">
        <v>555</v>
      </c>
      <c r="E21" s="22" t="s">
        <v>555</v>
      </c>
      <c r="F21" s="20" t="s">
        <v>553</v>
      </c>
      <c r="G21" s="20" t="s">
        <v>553</v>
      </c>
      <c r="H21" s="20" t="s">
        <v>553</v>
      </c>
      <c r="I21" s="20" t="s">
        <v>553</v>
      </c>
      <c r="J21" s="22" t="s">
        <v>555</v>
      </c>
      <c r="K21" s="22" t="s">
        <v>555</v>
      </c>
      <c r="L21" s="22" t="s">
        <v>555</v>
      </c>
      <c r="M21" s="22" t="s">
        <v>555</v>
      </c>
      <c r="N21" s="22" t="s">
        <v>555</v>
      </c>
      <c r="O21" s="28" t="s">
        <v>553</v>
      </c>
      <c r="P21" s="22" t="s">
        <v>555</v>
      </c>
      <c r="Q21" s="24" t="s">
        <v>553</v>
      </c>
    </row>
    <row r="22" spans="1:17" ht="15.75" thickBot="1" x14ac:dyDescent="0.25">
      <c r="A22" s="27" t="s">
        <v>567</v>
      </c>
      <c r="B22" s="22" t="s">
        <v>555</v>
      </c>
      <c r="C22" s="22" t="s">
        <v>555</v>
      </c>
      <c r="D22" s="22" t="s">
        <v>555</v>
      </c>
      <c r="E22" s="22" t="s">
        <v>555</v>
      </c>
      <c r="F22" s="20" t="s">
        <v>553</v>
      </c>
      <c r="G22" s="20" t="s">
        <v>553</v>
      </c>
      <c r="H22" s="20" t="s">
        <v>553</v>
      </c>
      <c r="I22" s="20" t="s">
        <v>553</v>
      </c>
      <c r="J22" s="22" t="s">
        <v>555</v>
      </c>
      <c r="K22" s="22" t="s">
        <v>555</v>
      </c>
      <c r="L22" s="22" t="s">
        <v>555</v>
      </c>
      <c r="M22" s="22" t="s">
        <v>555</v>
      </c>
      <c r="N22" s="22" t="s">
        <v>555</v>
      </c>
      <c r="O22" s="22" t="s">
        <v>555</v>
      </c>
      <c r="P22" s="23" t="s">
        <v>553</v>
      </c>
      <c r="Q22" s="26" t="s">
        <v>555</v>
      </c>
    </row>
    <row r="23" spans="1:17" ht="15.75" thickBot="1" x14ac:dyDescent="0.25">
      <c r="A23" s="19" t="s">
        <v>391</v>
      </c>
      <c r="B23" s="20" t="s">
        <v>553</v>
      </c>
      <c r="C23" s="20" t="s">
        <v>553</v>
      </c>
      <c r="D23" s="20" t="s">
        <v>553</v>
      </c>
      <c r="E23" s="22" t="s">
        <v>555</v>
      </c>
      <c r="F23" s="20" t="s">
        <v>553</v>
      </c>
      <c r="G23" s="22" t="s">
        <v>555</v>
      </c>
      <c r="H23" s="22" t="s">
        <v>555</v>
      </c>
      <c r="I23" s="22" t="s">
        <v>555</v>
      </c>
      <c r="J23" s="20" t="s">
        <v>553</v>
      </c>
      <c r="K23" s="20" t="s">
        <v>553</v>
      </c>
      <c r="L23" s="20" t="s">
        <v>553</v>
      </c>
      <c r="M23" s="20" t="s">
        <v>553</v>
      </c>
      <c r="N23" s="21" t="s">
        <v>554</v>
      </c>
      <c r="O23" s="20" t="s">
        <v>553</v>
      </c>
      <c r="P23" s="20" t="s">
        <v>553</v>
      </c>
      <c r="Q23" s="25" t="s">
        <v>553</v>
      </c>
    </row>
    <row r="24" spans="1:17" ht="15.75" thickBot="1" x14ac:dyDescent="0.25">
      <c r="A24" s="27" t="s">
        <v>568</v>
      </c>
      <c r="B24" s="20" t="s">
        <v>553</v>
      </c>
      <c r="C24" s="20" t="s">
        <v>553</v>
      </c>
      <c r="D24" s="20" t="s">
        <v>553</v>
      </c>
      <c r="E24" s="22" t="s">
        <v>555</v>
      </c>
      <c r="F24" s="20" t="s">
        <v>553</v>
      </c>
      <c r="G24" s="22" t="s">
        <v>555</v>
      </c>
      <c r="H24" s="22" t="s">
        <v>555</v>
      </c>
      <c r="I24" s="22" t="s">
        <v>555</v>
      </c>
      <c r="J24" s="20" t="s">
        <v>553</v>
      </c>
      <c r="K24" s="20" t="s">
        <v>553</v>
      </c>
      <c r="L24" s="22" t="s">
        <v>555</v>
      </c>
      <c r="M24" s="22" t="s">
        <v>555</v>
      </c>
      <c r="N24" s="22" t="s">
        <v>555</v>
      </c>
      <c r="O24" s="22" t="s">
        <v>555</v>
      </c>
      <c r="P24" s="22" t="s">
        <v>555</v>
      </c>
      <c r="Q24" s="24" t="s">
        <v>553</v>
      </c>
    </row>
    <row r="25" spans="1:17" ht="15.75" thickBot="1" x14ac:dyDescent="0.25">
      <c r="A25" s="19" t="s">
        <v>409</v>
      </c>
      <c r="B25" s="22" t="s">
        <v>555</v>
      </c>
      <c r="C25" s="22" t="s">
        <v>555</v>
      </c>
      <c r="D25" s="22" t="s">
        <v>555</v>
      </c>
      <c r="E25" s="29" t="s">
        <v>782</v>
      </c>
      <c r="F25" s="20" t="s">
        <v>553</v>
      </c>
      <c r="G25" s="20" t="s">
        <v>553</v>
      </c>
      <c r="H25" s="20" t="s">
        <v>553</v>
      </c>
      <c r="I25" s="20" t="s">
        <v>553</v>
      </c>
      <c r="J25" s="20" t="s">
        <v>553</v>
      </c>
      <c r="K25" s="20" t="s">
        <v>553</v>
      </c>
      <c r="L25" s="20" t="s">
        <v>553</v>
      </c>
      <c r="M25" s="20" t="s">
        <v>553</v>
      </c>
      <c r="N25" s="20" t="s">
        <v>553</v>
      </c>
      <c r="O25" s="22" t="s">
        <v>555</v>
      </c>
      <c r="P25" s="20" t="s">
        <v>553</v>
      </c>
      <c r="Q25" s="24" t="s">
        <v>553</v>
      </c>
    </row>
    <row r="26" spans="1:17" ht="15.75" thickBot="1" x14ac:dyDescent="0.25">
      <c r="A26" s="19" t="s">
        <v>411</v>
      </c>
      <c r="B26" s="22" t="s">
        <v>555</v>
      </c>
      <c r="C26" s="22" t="s">
        <v>555</v>
      </c>
      <c r="D26" s="22" t="s">
        <v>555</v>
      </c>
      <c r="E26" s="20" t="s">
        <v>553</v>
      </c>
      <c r="F26" s="20" t="s">
        <v>553</v>
      </c>
      <c r="G26" s="20" t="s">
        <v>553</v>
      </c>
      <c r="H26" s="20" t="s">
        <v>553</v>
      </c>
      <c r="I26" s="20" t="s">
        <v>553</v>
      </c>
      <c r="J26" s="22" t="s">
        <v>555</v>
      </c>
      <c r="K26" s="22" t="s">
        <v>555</v>
      </c>
      <c r="L26" s="20" t="s">
        <v>553</v>
      </c>
      <c r="M26" s="20" t="s">
        <v>553</v>
      </c>
      <c r="N26" s="20" t="s">
        <v>553</v>
      </c>
      <c r="O26" s="20" t="s">
        <v>553</v>
      </c>
      <c r="P26" s="23" t="s">
        <v>553</v>
      </c>
      <c r="Q26" s="25" t="s">
        <v>553</v>
      </c>
    </row>
    <row r="27" spans="1:17" ht="15.75" thickBot="1" x14ac:dyDescent="0.25">
      <c r="A27" s="19" t="s">
        <v>413</v>
      </c>
      <c r="B27" s="22" t="s">
        <v>555</v>
      </c>
      <c r="C27" s="22" t="s">
        <v>555</v>
      </c>
      <c r="D27" s="22" t="s">
        <v>555</v>
      </c>
      <c r="E27" s="20" t="s">
        <v>553</v>
      </c>
      <c r="F27" s="20" t="s">
        <v>553</v>
      </c>
      <c r="G27" s="20" t="s">
        <v>553</v>
      </c>
      <c r="H27" s="20" t="s">
        <v>553</v>
      </c>
      <c r="I27" s="20" t="s">
        <v>553</v>
      </c>
      <c r="J27" s="22" t="s">
        <v>555</v>
      </c>
      <c r="K27" s="22" t="s">
        <v>555</v>
      </c>
      <c r="L27" s="20" t="s">
        <v>553</v>
      </c>
      <c r="M27" s="20" t="s">
        <v>553</v>
      </c>
      <c r="N27" s="20" t="s">
        <v>553</v>
      </c>
      <c r="O27" s="20" t="s">
        <v>553</v>
      </c>
      <c r="P27" s="22" t="s">
        <v>555</v>
      </c>
      <c r="Q27" s="24" t="s">
        <v>553</v>
      </c>
    </row>
    <row r="28" spans="1:17" ht="15.75" thickBot="1" x14ac:dyDescent="0.25">
      <c r="A28" s="19" t="s">
        <v>415</v>
      </c>
      <c r="B28" s="20" t="s">
        <v>553</v>
      </c>
      <c r="C28" s="20" t="s">
        <v>553</v>
      </c>
      <c r="D28" s="20" t="s">
        <v>553</v>
      </c>
      <c r="E28" s="22" t="s">
        <v>555</v>
      </c>
      <c r="F28" s="20" t="s">
        <v>553</v>
      </c>
      <c r="G28" s="22" t="s">
        <v>555</v>
      </c>
      <c r="H28" s="22" t="s">
        <v>555</v>
      </c>
      <c r="I28" s="22" t="s">
        <v>555</v>
      </c>
      <c r="J28" s="20" t="s">
        <v>553</v>
      </c>
      <c r="K28" s="20" t="s">
        <v>553</v>
      </c>
      <c r="L28" s="20" t="s">
        <v>553</v>
      </c>
      <c r="M28" s="20" t="s">
        <v>553</v>
      </c>
      <c r="N28" s="20" t="s">
        <v>553</v>
      </c>
      <c r="O28" s="20" t="s">
        <v>553</v>
      </c>
      <c r="P28" s="20" t="s">
        <v>553</v>
      </c>
      <c r="Q28" s="26" t="s">
        <v>555</v>
      </c>
    </row>
    <row r="29" spans="1:17" ht="15.75" thickBot="1" x14ac:dyDescent="0.25">
      <c r="A29" s="19" t="s">
        <v>418</v>
      </c>
      <c r="B29" s="20" t="s">
        <v>553</v>
      </c>
      <c r="C29" s="20" t="s">
        <v>553</v>
      </c>
      <c r="D29" s="20" t="s">
        <v>553</v>
      </c>
      <c r="E29" s="22" t="s">
        <v>555</v>
      </c>
      <c r="F29" s="20" t="s">
        <v>553</v>
      </c>
      <c r="G29" s="22" t="s">
        <v>555</v>
      </c>
      <c r="H29" s="22" t="s">
        <v>555</v>
      </c>
      <c r="I29" s="22" t="s">
        <v>555</v>
      </c>
      <c r="J29" s="20" t="s">
        <v>553</v>
      </c>
      <c r="K29" s="20" t="s">
        <v>553</v>
      </c>
      <c r="L29" s="20" t="s">
        <v>553</v>
      </c>
      <c r="M29" s="20" t="s">
        <v>553</v>
      </c>
      <c r="N29" s="20" t="s">
        <v>553</v>
      </c>
      <c r="O29" s="20" t="s">
        <v>553</v>
      </c>
      <c r="P29" s="20" t="s">
        <v>553</v>
      </c>
      <c r="Q29" s="26" t="s">
        <v>555</v>
      </c>
    </row>
    <row r="30" spans="1:17" ht="15.75" thickBot="1" x14ac:dyDescent="0.25">
      <c r="A30" s="19" t="s">
        <v>421</v>
      </c>
      <c r="B30" s="20" t="s">
        <v>553</v>
      </c>
      <c r="C30" s="20" t="s">
        <v>553</v>
      </c>
      <c r="D30" s="20" t="s">
        <v>553</v>
      </c>
      <c r="E30" s="22" t="s">
        <v>555</v>
      </c>
      <c r="F30" s="20" t="s">
        <v>553</v>
      </c>
      <c r="G30" s="22" t="s">
        <v>555</v>
      </c>
      <c r="H30" s="22" t="s">
        <v>555</v>
      </c>
      <c r="I30" s="22" t="s">
        <v>555</v>
      </c>
      <c r="J30" s="20" t="s">
        <v>553</v>
      </c>
      <c r="K30" s="20" t="s">
        <v>553</v>
      </c>
      <c r="L30" s="23" t="s">
        <v>553</v>
      </c>
      <c r="M30" s="23" t="s">
        <v>553</v>
      </c>
      <c r="N30" s="23" t="s">
        <v>553</v>
      </c>
      <c r="O30" s="23" t="s">
        <v>553</v>
      </c>
      <c r="P30" s="22" t="s">
        <v>555</v>
      </c>
      <c r="Q30" s="25" t="s">
        <v>553</v>
      </c>
    </row>
    <row r="31" spans="1:17" ht="15.75" thickBot="1" x14ac:dyDescent="0.25">
      <c r="A31" s="19" t="s">
        <v>422</v>
      </c>
      <c r="B31" s="22" t="s">
        <v>555</v>
      </c>
      <c r="C31" s="22" t="s">
        <v>555</v>
      </c>
      <c r="D31" s="22" t="s">
        <v>555</v>
      </c>
      <c r="E31" s="20" t="s">
        <v>553</v>
      </c>
      <c r="F31" s="20" t="s">
        <v>553</v>
      </c>
      <c r="G31" s="20" t="s">
        <v>553</v>
      </c>
      <c r="H31" s="20" t="s">
        <v>553</v>
      </c>
      <c r="I31" s="20" t="s">
        <v>553</v>
      </c>
      <c r="J31" s="22" t="s">
        <v>555</v>
      </c>
      <c r="K31" s="22" t="s">
        <v>555</v>
      </c>
      <c r="L31" s="20" t="s">
        <v>553</v>
      </c>
      <c r="M31" s="20" t="s">
        <v>553</v>
      </c>
      <c r="N31" s="20" t="s">
        <v>553</v>
      </c>
      <c r="O31" s="20" t="s">
        <v>553</v>
      </c>
      <c r="P31" s="22" t="s">
        <v>555</v>
      </c>
      <c r="Q31" s="24" t="s">
        <v>553</v>
      </c>
    </row>
    <row r="32" spans="1:17" ht="15.75" thickBot="1" x14ac:dyDescent="0.25">
      <c r="A32" s="19" t="s">
        <v>423</v>
      </c>
      <c r="B32" s="20" t="s">
        <v>553</v>
      </c>
      <c r="C32" s="20" t="s">
        <v>553</v>
      </c>
      <c r="D32" s="21" t="s">
        <v>554</v>
      </c>
      <c r="E32" s="22" t="s">
        <v>555</v>
      </c>
      <c r="F32" s="20" t="s">
        <v>553</v>
      </c>
      <c r="G32" s="22" t="s">
        <v>555</v>
      </c>
      <c r="H32" s="22" t="s">
        <v>555</v>
      </c>
      <c r="I32" s="22" t="s">
        <v>555</v>
      </c>
      <c r="J32" s="20" t="s">
        <v>553</v>
      </c>
      <c r="K32" s="20" t="s">
        <v>553</v>
      </c>
      <c r="L32" s="23" t="s">
        <v>553</v>
      </c>
      <c r="M32" s="23" t="s">
        <v>553</v>
      </c>
      <c r="N32" s="22" t="s">
        <v>555</v>
      </c>
      <c r="O32" s="23" t="s">
        <v>553</v>
      </c>
      <c r="P32" s="23" t="s">
        <v>553</v>
      </c>
      <c r="Q32" s="25" t="s">
        <v>553</v>
      </c>
    </row>
    <row r="33" spans="1:17" ht="15.75" thickBot="1" x14ac:dyDescent="0.25">
      <c r="A33" s="19" t="s">
        <v>424</v>
      </c>
      <c r="B33" s="20" t="s">
        <v>553</v>
      </c>
      <c r="C33" s="20" t="s">
        <v>553</v>
      </c>
      <c r="D33" s="21" t="s">
        <v>554</v>
      </c>
      <c r="E33" s="22" t="s">
        <v>555</v>
      </c>
      <c r="F33" s="20" t="s">
        <v>553</v>
      </c>
      <c r="G33" s="22" t="s">
        <v>555</v>
      </c>
      <c r="H33" s="22" t="s">
        <v>555</v>
      </c>
      <c r="I33" s="22" t="s">
        <v>555</v>
      </c>
      <c r="J33" s="20" t="s">
        <v>553</v>
      </c>
      <c r="K33" s="20" t="s">
        <v>553</v>
      </c>
      <c r="L33" s="20" t="s">
        <v>553</v>
      </c>
      <c r="M33" s="20" t="s">
        <v>553</v>
      </c>
      <c r="N33" s="20" t="s">
        <v>553</v>
      </c>
      <c r="O33" s="20" t="s">
        <v>553</v>
      </c>
      <c r="P33" s="20" t="s">
        <v>553</v>
      </c>
      <c r="Q33" s="25" t="s">
        <v>553</v>
      </c>
    </row>
    <row r="34" spans="1:17" ht="15.75" thickBot="1" x14ac:dyDescent="0.25">
      <c r="A34" s="19" t="s">
        <v>425</v>
      </c>
      <c r="B34" s="23" t="s">
        <v>569</v>
      </c>
      <c r="C34" s="23" t="s">
        <v>569</v>
      </c>
      <c r="D34" s="23" t="s">
        <v>569</v>
      </c>
      <c r="E34" s="23" t="s">
        <v>569</v>
      </c>
      <c r="F34" s="23" t="s">
        <v>569</v>
      </c>
      <c r="G34" s="23" t="s">
        <v>569</v>
      </c>
      <c r="H34" s="23" t="s">
        <v>569</v>
      </c>
      <c r="I34" s="23" t="s">
        <v>569</v>
      </c>
      <c r="J34" s="23" t="s">
        <v>569</v>
      </c>
      <c r="K34" s="23" t="s">
        <v>569</v>
      </c>
      <c r="L34" s="23" t="s">
        <v>569</v>
      </c>
      <c r="M34" s="23" t="s">
        <v>569</v>
      </c>
      <c r="N34" s="23" t="s">
        <v>569</v>
      </c>
      <c r="O34" s="23" t="s">
        <v>569</v>
      </c>
      <c r="P34" s="23" t="s">
        <v>569</v>
      </c>
      <c r="Q34" s="25" t="s">
        <v>569</v>
      </c>
    </row>
    <row r="35" spans="1:17" ht="15.75" thickBot="1" x14ac:dyDescent="0.25">
      <c r="A35" s="19" t="s">
        <v>570</v>
      </c>
      <c r="B35" s="22" t="s">
        <v>555</v>
      </c>
      <c r="C35" s="22" t="s">
        <v>555</v>
      </c>
      <c r="D35" s="22" t="s">
        <v>555</v>
      </c>
      <c r="E35" s="20" t="s">
        <v>553</v>
      </c>
      <c r="F35" s="20" t="s">
        <v>553</v>
      </c>
      <c r="G35" s="20" t="s">
        <v>553</v>
      </c>
      <c r="H35" s="20" t="s">
        <v>553</v>
      </c>
      <c r="I35" s="20" t="s">
        <v>553</v>
      </c>
      <c r="J35" s="22" t="s">
        <v>555</v>
      </c>
      <c r="K35" s="22" t="s">
        <v>555</v>
      </c>
      <c r="L35" s="20" t="s">
        <v>553</v>
      </c>
      <c r="M35" s="20" t="s">
        <v>553</v>
      </c>
      <c r="N35" s="20" t="s">
        <v>553</v>
      </c>
      <c r="O35" s="20" t="s">
        <v>553</v>
      </c>
      <c r="P35" s="20" t="s">
        <v>553</v>
      </c>
      <c r="Q35" s="26" t="s">
        <v>555</v>
      </c>
    </row>
    <row r="36" spans="1:17" ht="15.75" thickBot="1" x14ac:dyDescent="0.25">
      <c r="A36" s="19" t="s">
        <v>571</v>
      </c>
      <c r="B36" s="23" t="s">
        <v>569</v>
      </c>
      <c r="C36" s="23" t="s">
        <v>569</v>
      </c>
      <c r="D36" s="23" t="s">
        <v>569</v>
      </c>
      <c r="E36" s="23" t="s">
        <v>569</v>
      </c>
      <c r="F36" s="23" t="s">
        <v>569</v>
      </c>
      <c r="G36" s="23" t="s">
        <v>569</v>
      </c>
      <c r="H36" s="23" t="s">
        <v>569</v>
      </c>
      <c r="I36" s="23" t="s">
        <v>569</v>
      </c>
      <c r="J36" s="23" t="s">
        <v>569</v>
      </c>
      <c r="K36" s="23" t="s">
        <v>569</v>
      </c>
      <c r="L36" s="23" t="s">
        <v>569</v>
      </c>
      <c r="M36" s="23" t="s">
        <v>569</v>
      </c>
      <c r="N36" s="23" t="s">
        <v>569</v>
      </c>
      <c r="O36" s="23" t="s">
        <v>569</v>
      </c>
      <c r="P36" s="23" t="s">
        <v>569</v>
      </c>
      <c r="Q36" s="25" t="s">
        <v>569</v>
      </c>
    </row>
    <row r="37" spans="1:17" ht="15.75" thickBot="1" x14ac:dyDescent="0.25">
      <c r="A37" s="27" t="s">
        <v>572</v>
      </c>
      <c r="B37" s="20" t="s">
        <v>553</v>
      </c>
      <c r="C37" s="20" t="s">
        <v>553</v>
      </c>
      <c r="D37" s="20" t="s">
        <v>553</v>
      </c>
      <c r="E37" s="22" t="s">
        <v>555</v>
      </c>
      <c r="F37" s="20" t="s">
        <v>553</v>
      </c>
      <c r="G37" s="20" t="s">
        <v>553</v>
      </c>
      <c r="H37" s="20" t="s">
        <v>553</v>
      </c>
      <c r="I37" s="20" t="s">
        <v>553</v>
      </c>
      <c r="J37" s="20" t="s">
        <v>553</v>
      </c>
      <c r="K37" s="20" t="s">
        <v>553</v>
      </c>
      <c r="L37" s="22" t="s">
        <v>555</v>
      </c>
      <c r="M37" s="22" t="s">
        <v>555</v>
      </c>
      <c r="N37" s="22" t="s">
        <v>555</v>
      </c>
      <c r="O37" s="22" t="s">
        <v>555</v>
      </c>
      <c r="P37" s="23" t="s">
        <v>553</v>
      </c>
      <c r="Q37" s="24" t="s">
        <v>553</v>
      </c>
    </row>
    <row r="38" spans="1:17" ht="15.75" thickBot="1" x14ac:dyDescent="0.25">
      <c r="A38" s="27" t="s">
        <v>573</v>
      </c>
      <c r="B38" s="23" t="s">
        <v>569</v>
      </c>
      <c r="C38" s="23" t="s">
        <v>569</v>
      </c>
      <c r="D38" s="23" t="s">
        <v>569</v>
      </c>
      <c r="E38" s="23" t="s">
        <v>569</v>
      </c>
      <c r="F38" s="23" t="s">
        <v>569</v>
      </c>
      <c r="G38" s="23" t="s">
        <v>569</v>
      </c>
      <c r="H38" s="23" t="s">
        <v>569</v>
      </c>
      <c r="I38" s="23" t="s">
        <v>569</v>
      </c>
      <c r="J38" s="23" t="s">
        <v>569</v>
      </c>
      <c r="K38" s="23" t="s">
        <v>569</v>
      </c>
      <c r="L38" s="23" t="s">
        <v>569</v>
      </c>
      <c r="M38" s="23" t="s">
        <v>569</v>
      </c>
      <c r="N38" s="23" t="s">
        <v>569</v>
      </c>
      <c r="O38" s="23" t="s">
        <v>569</v>
      </c>
      <c r="P38" s="23" t="s">
        <v>569</v>
      </c>
      <c r="Q38" s="25" t="s">
        <v>569</v>
      </c>
    </row>
    <row r="39" spans="1:17" ht="15.75" thickBot="1" x14ac:dyDescent="0.25">
      <c r="A39" s="19" t="s">
        <v>574</v>
      </c>
      <c r="B39" s="23" t="s">
        <v>569</v>
      </c>
      <c r="C39" s="23" t="s">
        <v>569</v>
      </c>
      <c r="D39" s="23" t="s">
        <v>569</v>
      </c>
      <c r="E39" s="23" t="s">
        <v>569</v>
      </c>
      <c r="F39" s="23" t="s">
        <v>569</v>
      </c>
      <c r="G39" s="23" t="s">
        <v>569</v>
      </c>
      <c r="H39" s="23" t="s">
        <v>569</v>
      </c>
      <c r="I39" s="23" t="s">
        <v>569</v>
      </c>
      <c r="J39" s="23" t="s">
        <v>569</v>
      </c>
      <c r="K39" s="23" t="s">
        <v>569</v>
      </c>
      <c r="L39" s="23" t="s">
        <v>569</v>
      </c>
      <c r="M39" s="23" t="s">
        <v>569</v>
      </c>
      <c r="N39" s="23" t="s">
        <v>569</v>
      </c>
      <c r="O39" s="23" t="s">
        <v>569</v>
      </c>
      <c r="P39" s="23" t="s">
        <v>569</v>
      </c>
      <c r="Q39" s="25" t="s">
        <v>569</v>
      </c>
    </row>
    <row r="40" spans="1:17" ht="15.75" thickBot="1" x14ac:dyDescent="0.25">
      <c r="A40" s="19" t="s">
        <v>427</v>
      </c>
      <c r="B40" s="23" t="s">
        <v>569</v>
      </c>
      <c r="C40" s="23" t="s">
        <v>569</v>
      </c>
      <c r="D40" s="23" t="s">
        <v>569</v>
      </c>
      <c r="E40" s="23" t="s">
        <v>569</v>
      </c>
      <c r="F40" s="23" t="s">
        <v>569</v>
      </c>
      <c r="G40" s="23" t="s">
        <v>569</v>
      </c>
      <c r="H40" s="23" t="s">
        <v>569</v>
      </c>
      <c r="I40" s="23" t="s">
        <v>569</v>
      </c>
      <c r="J40" s="23" t="s">
        <v>569</v>
      </c>
      <c r="K40" s="23" t="s">
        <v>569</v>
      </c>
      <c r="L40" s="23" t="s">
        <v>569</v>
      </c>
      <c r="M40" s="23" t="s">
        <v>569</v>
      </c>
      <c r="N40" s="23" t="s">
        <v>569</v>
      </c>
      <c r="O40" s="23" t="s">
        <v>569</v>
      </c>
      <c r="P40" s="23" t="s">
        <v>569</v>
      </c>
      <c r="Q40" s="25" t="s">
        <v>569</v>
      </c>
    </row>
    <row r="41" spans="1:17" ht="15.75" thickBot="1" x14ac:dyDescent="0.25">
      <c r="A41" s="27" t="s">
        <v>575</v>
      </c>
      <c r="B41" s="23" t="s">
        <v>569</v>
      </c>
      <c r="C41" s="23" t="s">
        <v>569</v>
      </c>
      <c r="D41" s="23" t="s">
        <v>569</v>
      </c>
      <c r="E41" s="23" t="s">
        <v>569</v>
      </c>
      <c r="F41" s="23" t="s">
        <v>569</v>
      </c>
      <c r="G41" s="23" t="s">
        <v>569</v>
      </c>
      <c r="H41" s="23" t="s">
        <v>569</v>
      </c>
      <c r="I41" s="23" t="s">
        <v>569</v>
      </c>
      <c r="J41" s="23" t="s">
        <v>569</v>
      </c>
      <c r="K41" s="23" t="s">
        <v>569</v>
      </c>
      <c r="L41" s="23" t="s">
        <v>569</v>
      </c>
      <c r="M41" s="23" t="s">
        <v>569</v>
      </c>
      <c r="N41" s="23" t="s">
        <v>569</v>
      </c>
      <c r="O41" s="23" t="s">
        <v>569</v>
      </c>
      <c r="P41" s="23" t="s">
        <v>569</v>
      </c>
      <c r="Q41" s="25" t="s">
        <v>569</v>
      </c>
    </row>
    <row r="42" spans="1:17" ht="15.75" thickBot="1" x14ac:dyDescent="0.25">
      <c r="A42" s="27" t="s">
        <v>576</v>
      </c>
      <c r="B42" s="23" t="s">
        <v>569</v>
      </c>
      <c r="C42" s="23" t="s">
        <v>569</v>
      </c>
      <c r="D42" s="23" t="s">
        <v>569</v>
      </c>
      <c r="E42" s="23" t="s">
        <v>569</v>
      </c>
      <c r="F42" s="23" t="s">
        <v>569</v>
      </c>
      <c r="G42" s="23" t="s">
        <v>569</v>
      </c>
      <c r="H42" s="23" t="s">
        <v>569</v>
      </c>
      <c r="I42" s="23" t="s">
        <v>569</v>
      </c>
      <c r="J42" s="23" t="s">
        <v>569</v>
      </c>
      <c r="K42" s="23" t="s">
        <v>569</v>
      </c>
      <c r="L42" s="23" t="s">
        <v>569</v>
      </c>
      <c r="M42" s="23" t="s">
        <v>569</v>
      </c>
      <c r="N42" s="23" t="s">
        <v>569</v>
      </c>
      <c r="O42" s="23" t="s">
        <v>569</v>
      </c>
      <c r="P42" s="23" t="s">
        <v>569</v>
      </c>
      <c r="Q42" s="25" t="s">
        <v>569</v>
      </c>
    </row>
    <row r="43" spans="1:17" ht="15.75" thickBot="1" x14ac:dyDescent="0.25">
      <c r="A43" s="27" t="s">
        <v>577</v>
      </c>
      <c r="B43" s="23" t="s">
        <v>569</v>
      </c>
      <c r="C43" s="23" t="s">
        <v>569</v>
      </c>
      <c r="D43" s="23" t="s">
        <v>569</v>
      </c>
      <c r="E43" s="23" t="s">
        <v>569</v>
      </c>
      <c r="F43" s="23" t="s">
        <v>569</v>
      </c>
      <c r="G43" s="23" t="s">
        <v>569</v>
      </c>
      <c r="H43" s="23" t="s">
        <v>569</v>
      </c>
      <c r="I43" s="23" t="s">
        <v>569</v>
      </c>
      <c r="J43" s="23" t="s">
        <v>569</v>
      </c>
      <c r="K43" s="23" t="s">
        <v>569</v>
      </c>
      <c r="L43" s="23" t="s">
        <v>569</v>
      </c>
      <c r="M43" s="23" t="s">
        <v>569</v>
      </c>
      <c r="N43" s="23" t="s">
        <v>569</v>
      </c>
      <c r="O43" s="23" t="s">
        <v>569</v>
      </c>
      <c r="P43" s="23" t="s">
        <v>569</v>
      </c>
      <c r="Q43" s="25" t="s">
        <v>569</v>
      </c>
    </row>
    <row r="44" spans="1:17" ht="15.75" thickBot="1" x14ac:dyDescent="0.25">
      <c r="A44" s="27" t="s">
        <v>578</v>
      </c>
      <c r="B44" s="22" t="s">
        <v>555</v>
      </c>
      <c r="C44" s="22" t="s">
        <v>555</v>
      </c>
      <c r="D44" s="20" t="s">
        <v>553</v>
      </c>
      <c r="E44" s="20" t="s">
        <v>553</v>
      </c>
      <c r="F44" s="20" t="s">
        <v>553</v>
      </c>
      <c r="G44" s="20" t="s">
        <v>553</v>
      </c>
      <c r="H44" s="20" t="s">
        <v>553</v>
      </c>
      <c r="I44" s="20" t="s">
        <v>553</v>
      </c>
      <c r="J44" s="20" t="s">
        <v>553</v>
      </c>
      <c r="K44" s="20" t="s">
        <v>553</v>
      </c>
      <c r="L44" s="20" t="s">
        <v>553</v>
      </c>
      <c r="M44" s="20" t="s">
        <v>553</v>
      </c>
      <c r="N44" s="20" t="s">
        <v>553</v>
      </c>
      <c r="O44" s="22" t="s">
        <v>555</v>
      </c>
      <c r="P44" s="20" t="s">
        <v>553</v>
      </c>
      <c r="Q44" s="24" t="s">
        <v>553</v>
      </c>
    </row>
    <row r="45" spans="1:17" ht="15.75" thickBot="1" x14ac:dyDescent="0.25">
      <c r="A45" s="27" t="s">
        <v>579</v>
      </c>
      <c r="B45" s="22" t="s">
        <v>555</v>
      </c>
      <c r="C45" s="22" t="s">
        <v>555</v>
      </c>
      <c r="D45" s="22" t="s">
        <v>555</v>
      </c>
      <c r="E45" s="20" t="s">
        <v>553</v>
      </c>
      <c r="F45" s="20" t="s">
        <v>553</v>
      </c>
      <c r="G45" s="20" t="s">
        <v>553</v>
      </c>
      <c r="H45" s="20" t="s">
        <v>553</v>
      </c>
      <c r="I45" s="20" t="s">
        <v>553</v>
      </c>
      <c r="J45" s="20" t="s">
        <v>553</v>
      </c>
      <c r="K45" s="20" t="s">
        <v>553</v>
      </c>
      <c r="L45" s="20" t="s">
        <v>553</v>
      </c>
      <c r="M45" s="20" t="s">
        <v>553</v>
      </c>
      <c r="N45" s="20" t="s">
        <v>553</v>
      </c>
      <c r="O45" s="20" t="s">
        <v>553</v>
      </c>
      <c r="P45" s="20" t="s">
        <v>553</v>
      </c>
      <c r="Q45" s="24" t="s">
        <v>553</v>
      </c>
    </row>
    <row r="46" spans="1:17" ht="15.75" thickBot="1" x14ac:dyDescent="0.25">
      <c r="A46" s="19" t="s">
        <v>428</v>
      </c>
      <c r="B46" s="23" t="s">
        <v>569</v>
      </c>
      <c r="C46" s="23" t="s">
        <v>569</v>
      </c>
      <c r="D46" s="23" t="s">
        <v>569</v>
      </c>
      <c r="E46" s="23" t="s">
        <v>569</v>
      </c>
      <c r="F46" s="23" t="s">
        <v>569</v>
      </c>
      <c r="G46" s="23" t="s">
        <v>569</v>
      </c>
      <c r="H46" s="23" t="s">
        <v>569</v>
      </c>
      <c r="I46" s="23" t="s">
        <v>569</v>
      </c>
      <c r="J46" s="23" t="s">
        <v>569</v>
      </c>
      <c r="K46" s="23" t="s">
        <v>569</v>
      </c>
      <c r="L46" s="23" t="s">
        <v>569</v>
      </c>
      <c r="M46" s="23" t="s">
        <v>569</v>
      </c>
      <c r="N46" s="23" t="s">
        <v>569</v>
      </c>
      <c r="O46" s="23" t="s">
        <v>569</v>
      </c>
      <c r="P46" s="23" t="s">
        <v>569</v>
      </c>
      <c r="Q46" s="25" t="s">
        <v>569</v>
      </c>
    </row>
    <row r="47" spans="1:17" ht="15.75" thickBot="1" x14ac:dyDescent="0.25">
      <c r="A47" s="27" t="s">
        <v>580</v>
      </c>
      <c r="B47" s="23" t="s">
        <v>569</v>
      </c>
      <c r="C47" s="23" t="s">
        <v>569</v>
      </c>
      <c r="D47" s="23" t="s">
        <v>569</v>
      </c>
      <c r="E47" s="23" t="s">
        <v>569</v>
      </c>
      <c r="F47" s="23" t="s">
        <v>569</v>
      </c>
      <c r="G47" s="23" t="s">
        <v>569</v>
      </c>
      <c r="H47" s="23" t="s">
        <v>569</v>
      </c>
      <c r="I47" s="23" t="s">
        <v>569</v>
      </c>
      <c r="J47" s="23" t="s">
        <v>569</v>
      </c>
      <c r="K47" s="23" t="s">
        <v>569</v>
      </c>
      <c r="L47" s="23" t="s">
        <v>569</v>
      </c>
      <c r="M47" s="23" t="s">
        <v>569</v>
      </c>
      <c r="N47" s="23" t="s">
        <v>569</v>
      </c>
      <c r="O47" s="23" t="s">
        <v>569</v>
      </c>
      <c r="P47" s="23" t="s">
        <v>569</v>
      </c>
      <c r="Q47" s="25" t="s">
        <v>569</v>
      </c>
    </row>
    <row r="48" spans="1:17" ht="15.75" thickBot="1" x14ac:dyDescent="0.25">
      <c r="A48" s="19" t="s">
        <v>429</v>
      </c>
      <c r="B48" s="23" t="s">
        <v>569</v>
      </c>
      <c r="C48" s="23" t="s">
        <v>569</v>
      </c>
      <c r="D48" s="23" t="s">
        <v>569</v>
      </c>
      <c r="E48" s="23" t="s">
        <v>569</v>
      </c>
      <c r="F48" s="23" t="s">
        <v>569</v>
      </c>
      <c r="G48" s="23" t="s">
        <v>569</v>
      </c>
      <c r="H48" s="23" t="s">
        <v>569</v>
      </c>
      <c r="I48" s="23" t="s">
        <v>569</v>
      </c>
      <c r="J48" s="23" t="s">
        <v>569</v>
      </c>
      <c r="K48" s="23" t="s">
        <v>569</v>
      </c>
      <c r="L48" s="23" t="s">
        <v>569</v>
      </c>
      <c r="M48" s="23" t="s">
        <v>569</v>
      </c>
      <c r="N48" s="23" t="s">
        <v>569</v>
      </c>
      <c r="O48" s="23" t="s">
        <v>569</v>
      </c>
      <c r="P48" s="23" t="s">
        <v>569</v>
      </c>
      <c r="Q48" s="25" t="s">
        <v>569</v>
      </c>
    </row>
    <row r="49" spans="1:17" ht="15.75" thickBot="1" x14ac:dyDescent="0.25">
      <c r="A49" s="19" t="s">
        <v>431</v>
      </c>
      <c r="B49" s="23" t="s">
        <v>569</v>
      </c>
      <c r="C49" s="23" t="s">
        <v>569</v>
      </c>
      <c r="D49" s="23" t="s">
        <v>569</v>
      </c>
      <c r="E49" s="23" t="s">
        <v>569</v>
      </c>
      <c r="F49" s="23" t="s">
        <v>569</v>
      </c>
      <c r="G49" s="23" t="s">
        <v>569</v>
      </c>
      <c r="H49" s="23" t="s">
        <v>569</v>
      </c>
      <c r="I49" s="23" t="s">
        <v>569</v>
      </c>
      <c r="J49" s="23" t="s">
        <v>569</v>
      </c>
      <c r="K49" s="23" t="s">
        <v>569</v>
      </c>
      <c r="L49" s="23" t="s">
        <v>569</v>
      </c>
      <c r="M49" s="23" t="s">
        <v>569</v>
      </c>
      <c r="N49" s="23" t="s">
        <v>569</v>
      </c>
      <c r="O49" s="23" t="s">
        <v>569</v>
      </c>
      <c r="P49" s="23" t="s">
        <v>569</v>
      </c>
      <c r="Q49" s="25" t="s">
        <v>569</v>
      </c>
    </row>
    <row r="50" spans="1:17" ht="15.75" thickBot="1" x14ac:dyDescent="0.25">
      <c r="A50" s="19" t="s">
        <v>581</v>
      </c>
      <c r="B50" s="20" t="s">
        <v>553</v>
      </c>
      <c r="C50" s="20" t="s">
        <v>553</v>
      </c>
      <c r="D50" s="20" t="s">
        <v>553</v>
      </c>
      <c r="E50" s="22" t="s">
        <v>555</v>
      </c>
      <c r="F50" s="20" t="s">
        <v>553</v>
      </c>
      <c r="G50" s="20" t="s">
        <v>553</v>
      </c>
      <c r="H50" s="20" t="s">
        <v>553</v>
      </c>
      <c r="I50" s="20" t="s">
        <v>553</v>
      </c>
      <c r="J50" s="23" t="s">
        <v>554</v>
      </c>
      <c r="K50" s="23" t="s">
        <v>555</v>
      </c>
      <c r="L50" s="22" t="s">
        <v>555</v>
      </c>
      <c r="M50" s="22" t="s">
        <v>555</v>
      </c>
      <c r="N50" s="22" t="s">
        <v>555</v>
      </c>
      <c r="O50" s="22" t="s">
        <v>555</v>
      </c>
      <c r="P50" s="23" t="s">
        <v>553</v>
      </c>
      <c r="Q50" s="24" t="s">
        <v>553</v>
      </c>
    </row>
    <row r="51" spans="1:17" ht="15.75" thickBot="1" x14ac:dyDescent="0.25">
      <c r="A51" s="19" t="s">
        <v>433</v>
      </c>
      <c r="B51" s="23" t="s">
        <v>569</v>
      </c>
      <c r="C51" s="23" t="s">
        <v>569</v>
      </c>
      <c r="D51" s="23" t="s">
        <v>569</v>
      </c>
      <c r="E51" s="23" t="s">
        <v>569</v>
      </c>
      <c r="F51" s="23" t="s">
        <v>569</v>
      </c>
      <c r="G51" s="23" t="s">
        <v>569</v>
      </c>
      <c r="H51" s="23" t="s">
        <v>569</v>
      </c>
      <c r="I51" s="23" t="s">
        <v>569</v>
      </c>
      <c r="J51" s="23" t="s">
        <v>569</v>
      </c>
      <c r="K51" s="23" t="s">
        <v>569</v>
      </c>
      <c r="L51" s="23" t="s">
        <v>569</v>
      </c>
      <c r="M51" s="23" t="s">
        <v>569</v>
      </c>
      <c r="N51" s="23" t="s">
        <v>569</v>
      </c>
      <c r="O51" s="23" t="s">
        <v>569</v>
      </c>
      <c r="P51" s="23" t="s">
        <v>569</v>
      </c>
      <c r="Q51" s="25" t="s">
        <v>569</v>
      </c>
    </row>
    <row r="52" spans="1:17" ht="15" x14ac:dyDescent="0.2">
      <c r="A52" s="30" t="s">
        <v>582</v>
      </c>
      <c r="B52" s="31" t="s">
        <v>553</v>
      </c>
      <c r="C52" s="31" t="s">
        <v>553</v>
      </c>
      <c r="D52" s="31" t="s">
        <v>553</v>
      </c>
      <c r="E52" s="32" t="s">
        <v>555</v>
      </c>
      <c r="F52" s="31" t="s">
        <v>553</v>
      </c>
      <c r="G52" s="31" t="s">
        <v>553</v>
      </c>
      <c r="H52" s="31" t="s">
        <v>553</v>
      </c>
      <c r="I52" s="31" t="s">
        <v>553</v>
      </c>
      <c r="J52" s="31" t="s">
        <v>553</v>
      </c>
      <c r="K52" s="31" t="s">
        <v>553</v>
      </c>
      <c r="L52" s="32" t="s">
        <v>555</v>
      </c>
      <c r="M52" s="32" t="s">
        <v>555</v>
      </c>
      <c r="N52" s="32" t="s">
        <v>555</v>
      </c>
      <c r="O52" s="32" t="s">
        <v>555</v>
      </c>
      <c r="P52" s="32" t="s">
        <v>555</v>
      </c>
      <c r="Q52" s="33" t="s">
        <v>553</v>
      </c>
    </row>
    <row r="53" spans="1:17" ht="15" x14ac:dyDescent="0.25">
      <c r="A53" s="34" t="s">
        <v>583</v>
      </c>
      <c r="B53" s="48" t="s">
        <v>569</v>
      </c>
      <c r="C53" s="48" t="s">
        <v>569</v>
      </c>
      <c r="D53" s="48" t="s">
        <v>569</v>
      </c>
      <c r="E53" s="48" t="s">
        <v>569</v>
      </c>
      <c r="F53" s="48" t="s">
        <v>569</v>
      </c>
      <c r="G53" s="48" t="s">
        <v>569</v>
      </c>
      <c r="H53" s="48" t="s">
        <v>569</v>
      </c>
      <c r="I53" s="48" t="s">
        <v>569</v>
      </c>
      <c r="J53" s="48" t="s">
        <v>569</v>
      </c>
      <c r="K53" s="48" t="s">
        <v>569</v>
      </c>
      <c r="L53" s="48" t="s">
        <v>569</v>
      </c>
      <c r="M53" s="48" t="s">
        <v>569</v>
      </c>
      <c r="N53" s="48" t="s">
        <v>569</v>
      </c>
      <c r="O53" s="48" t="s">
        <v>569</v>
      </c>
      <c r="P53" s="48" t="s">
        <v>569</v>
      </c>
      <c r="Q53" s="49"/>
    </row>
  </sheetData>
  <mergeCells count="1">
    <mergeCell ref="A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7997-5B32-4AB0-9151-9BB951199222}">
  <dimension ref="A1:F70"/>
  <sheetViews>
    <sheetView workbookViewId="0">
      <selection sqref="A1:F1"/>
    </sheetView>
  </sheetViews>
  <sheetFormatPr defaultRowHeight="12.75" x14ac:dyDescent="0.2"/>
  <cols>
    <col min="1" max="1" width="14.7109375" customWidth="1"/>
    <col min="3" max="3" width="18.5703125" customWidth="1"/>
    <col min="4" max="4" width="17.7109375" customWidth="1"/>
    <col min="5" max="5" width="18.140625" customWidth="1"/>
    <col min="6" max="6" width="19" customWidth="1"/>
  </cols>
  <sheetData>
    <row r="1" spans="1:6" ht="69.75" customHeight="1" x14ac:dyDescent="0.2">
      <c r="A1" s="105" t="s">
        <v>912</v>
      </c>
      <c r="B1" s="94"/>
      <c r="C1" s="94"/>
      <c r="D1" s="94"/>
      <c r="E1" s="94"/>
      <c r="F1" s="94"/>
    </row>
    <row r="2" spans="1:6" ht="32.25" customHeight="1" x14ac:dyDescent="0.2">
      <c r="A2" s="36" t="s">
        <v>585</v>
      </c>
      <c r="B2" s="41" t="s">
        <v>586</v>
      </c>
      <c r="C2" s="44" t="s">
        <v>587</v>
      </c>
      <c r="D2" s="41" t="s">
        <v>588</v>
      </c>
      <c r="E2" s="44" t="s">
        <v>589</v>
      </c>
      <c r="F2" s="36" t="s">
        <v>590</v>
      </c>
    </row>
    <row r="3" spans="1:6" ht="15.75" x14ac:dyDescent="0.2">
      <c r="A3" s="36" t="s">
        <v>605</v>
      </c>
      <c r="B3" s="42">
        <v>1</v>
      </c>
      <c r="C3" s="45">
        <v>256</v>
      </c>
      <c r="D3" s="42" t="s">
        <v>591</v>
      </c>
      <c r="E3" s="45">
        <v>3.2000000000000001E-2</v>
      </c>
      <c r="F3" s="38" t="s">
        <v>592</v>
      </c>
    </row>
    <row r="4" spans="1:6" ht="15.75" x14ac:dyDescent="0.2">
      <c r="A4" s="36" t="s">
        <v>606</v>
      </c>
      <c r="B4" s="42">
        <v>1</v>
      </c>
      <c r="C4" s="45">
        <v>256</v>
      </c>
      <c r="D4" s="42" t="s">
        <v>591</v>
      </c>
      <c r="E4" s="45" t="s">
        <v>593</v>
      </c>
      <c r="F4" s="37" t="s">
        <v>592</v>
      </c>
    </row>
    <row r="5" spans="1:6" ht="15.75" x14ac:dyDescent="0.2">
      <c r="A5" s="36" t="s">
        <v>607</v>
      </c>
      <c r="B5" s="42">
        <v>1</v>
      </c>
      <c r="C5" s="45">
        <v>256</v>
      </c>
      <c r="D5" s="42" t="s">
        <v>594</v>
      </c>
      <c r="E5" s="45">
        <v>0.19</v>
      </c>
      <c r="F5" s="38" t="s">
        <v>592</v>
      </c>
    </row>
    <row r="6" spans="1:6" ht="15.75" x14ac:dyDescent="0.2">
      <c r="A6" s="36" t="s">
        <v>608</v>
      </c>
      <c r="B6" s="42">
        <v>1</v>
      </c>
      <c r="C6" s="45">
        <v>96</v>
      </c>
      <c r="D6" s="42" t="s">
        <v>594</v>
      </c>
      <c r="E6" s="45">
        <v>0.25</v>
      </c>
      <c r="F6" s="37" t="s">
        <v>592</v>
      </c>
    </row>
    <row r="7" spans="1:6" ht="15.75" x14ac:dyDescent="0.2">
      <c r="A7" s="39" t="s">
        <v>248</v>
      </c>
      <c r="B7" s="43">
        <v>1</v>
      </c>
      <c r="C7" s="46" t="s">
        <v>595</v>
      </c>
      <c r="D7" s="43" t="s">
        <v>591</v>
      </c>
      <c r="E7" s="46" t="s">
        <v>596</v>
      </c>
      <c r="F7" s="40" t="s">
        <v>592</v>
      </c>
    </row>
    <row r="8" spans="1:6" ht="15.75" x14ac:dyDescent="0.2">
      <c r="A8" s="36" t="s">
        <v>609</v>
      </c>
      <c r="B8" s="42">
        <v>1</v>
      </c>
      <c r="C8" s="45">
        <v>24</v>
      </c>
      <c r="D8" s="42" t="s">
        <v>597</v>
      </c>
      <c r="E8" s="45">
        <v>9.4E-2</v>
      </c>
      <c r="F8" s="38" t="s">
        <v>598</v>
      </c>
    </row>
    <row r="9" spans="1:6" ht="15.75" x14ac:dyDescent="0.2">
      <c r="A9" s="36" t="s">
        <v>610</v>
      </c>
      <c r="B9" s="42">
        <v>1</v>
      </c>
      <c r="C9" s="45">
        <v>16</v>
      </c>
      <c r="D9" s="42" t="s">
        <v>597</v>
      </c>
      <c r="E9" s="45" t="s">
        <v>16</v>
      </c>
      <c r="F9" s="37" t="s">
        <v>16</v>
      </c>
    </row>
    <row r="10" spans="1:6" ht="15.75" x14ac:dyDescent="0.2">
      <c r="A10" s="36" t="s">
        <v>611</v>
      </c>
      <c r="B10" s="42">
        <v>1</v>
      </c>
      <c r="C10" s="45">
        <v>16</v>
      </c>
      <c r="D10" s="42" t="s">
        <v>599</v>
      </c>
      <c r="E10" s="45">
        <v>4.7E-2</v>
      </c>
      <c r="F10" s="38" t="s">
        <v>592</v>
      </c>
    </row>
    <row r="11" spans="1:6" ht="15.75" x14ac:dyDescent="0.2">
      <c r="A11" s="36" t="s">
        <v>612</v>
      </c>
      <c r="B11" s="42">
        <v>1</v>
      </c>
      <c r="C11" s="45">
        <v>32</v>
      </c>
      <c r="D11" s="42" t="s">
        <v>591</v>
      </c>
      <c r="E11" s="45">
        <v>6.4000000000000001E-2</v>
      </c>
      <c r="F11" s="37" t="s">
        <v>592</v>
      </c>
    </row>
    <row r="12" spans="1:6" ht="15.75" x14ac:dyDescent="0.2">
      <c r="A12" s="36" t="s">
        <v>613</v>
      </c>
      <c r="B12" s="42">
        <v>1</v>
      </c>
      <c r="C12" s="45">
        <v>32</v>
      </c>
      <c r="D12" s="42" t="s">
        <v>591</v>
      </c>
      <c r="E12" s="45">
        <v>0.125</v>
      </c>
      <c r="F12" s="38" t="s">
        <v>592</v>
      </c>
    </row>
    <row r="13" spans="1:6" ht="15.75" x14ac:dyDescent="0.2">
      <c r="A13" s="36" t="s">
        <v>614</v>
      </c>
      <c r="B13" s="42">
        <v>1</v>
      </c>
      <c r="C13" s="45">
        <v>32</v>
      </c>
      <c r="D13" s="42" t="s">
        <v>591</v>
      </c>
      <c r="E13" s="45">
        <v>0.125</v>
      </c>
      <c r="F13" s="37" t="s">
        <v>592</v>
      </c>
    </row>
    <row r="14" spans="1:6" ht="15.75" x14ac:dyDescent="0.2">
      <c r="A14" s="36" t="s">
        <v>615</v>
      </c>
      <c r="B14" s="42">
        <v>1</v>
      </c>
      <c r="C14" s="45" t="s">
        <v>600</v>
      </c>
      <c r="D14" s="42" t="s">
        <v>591</v>
      </c>
      <c r="E14" s="45">
        <v>0.125</v>
      </c>
      <c r="F14" s="38" t="s">
        <v>598</v>
      </c>
    </row>
    <row r="15" spans="1:6" ht="15.75" x14ac:dyDescent="0.2">
      <c r="A15" s="36" t="s">
        <v>616</v>
      </c>
      <c r="B15" s="42">
        <v>1</v>
      </c>
      <c r="C15" s="45">
        <v>16</v>
      </c>
      <c r="D15" s="42" t="s">
        <v>597</v>
      </c>
      <c r="E15" s="45">
        <v>0.19</v>
      </c>
      <c r="F15" s="37" t="s">
        <v>592</v>
      </c>
    </row>
    <row r="16" spans="1:6" ht="15.75" x14ac:dyDescent="0.2">
      <c r="A16" s="36" t="s">
        <v>617</v>
      </c>
      <c r="B16" s="42">
        <v>1</v>
      </c>
      <c r="C16" s="45" t="s">
        <v>601</v>
      </c>
      <c r="D16" s="42" t="s">
        <v>597</v>
      </c>
      <c r="E16" s="45">
        <v>2.3E-2</v>
      </c>
      <c r="F16" s="38" t="s">
        <v>592</v>
      </c>
    </row>
    <row r="17" spans="1:6" ht="15.75" x14ac:dyDescent="0.2">
      <c r="A17" s="36" t="s">
        <v>618</v>
      </c>
      <c r="B17" s="42">
        <v>1</v>
      </c>
      <c r="C17" s="45">
        <v>24</v>
      </c>
      <c r="D17" s="42" t="s">
        <v>597</v>
      </c>
      <c r="E17" s="45">
        <v>9.4E-2</v>
      </c>
      <c r="F17" s="37" t="s">
        <v>592</v>
      </c>
    </row>
    <row r="18" spans="1:6" ht="15.75" x14ac:dyDescent="0.2">
      <c r="A18" s="36" t="s">
        <v>619</v>
      </c>
      <c r="B18" s="42">
        <v>1</v>
      </c>
      <c r="C18" s="45">
        <v>24</v>
      </c>
      <c r="D18" s="42" t="s">
        <v>597</v>
      </c>
      <c r="E18" s="45">
        <v>0.125</v>
      </c>
      <c r="F18" s="38" t="s">
        <v>592</v>
      </c>
    </row>
    <row r="19" spans="1:6" ht="15.75" x14ac:dyDescent="0.2">
      <c r="A19" s="36" t="s">
        <v>620</v>
      </c>
      <c r="B19" s="42">
        <v>1</v>
      </c>
      <c r="C19" s="45">
        <v>32</v>
      </c>
      <c r="D19" s="42" t="s">
        <v>591</v>
      </c>
      <c r="E19" s="45">
        <v>0.125</v>
      </c>
      <c r="F19" s="37" t="s">
        <v>592</v>
      </c>
    </row>
    <row r="20" spans="1:6" ht="15.75" x14ac:dyDescent="0.2">
      <c r="A20" s="36" t="s">
        <v>621</v>
      </c>
      <c r="B20" s="42">
        <v>1</v>
      </c>
      <c r="C20" s="45">
        <v>32</v>
      </c>
      <c r="D20" s="42" t="s">
        <v>591</v>
      </c>
      <c r="E20" s="45">
        <v>0.125</v>
      </c>
      <c r="F20" s="37" t="s">
        <v>598</v>
      </c>
    </row>
    <row r="21" spans="1:6" ht="15.75" x14ac:dyDescent="0.2">
      <c r="A21" s="36" t="s">
        <v>622</v>
      </c>
      <c r="B21" s="42">
        <v>1</v>
      </c>
      <c r="C21" s="45">
        <v>8</v>
      </c>
      <c r="D21" s="42" t="s">
        <v>598</v>
      </c>
      <c r="E21" s="45">
        <v>0.25</v>
      </c>
      <c r="F21" s="37" t="s">
        <v>592</v>
      </c>
    </row>
    <row r="22" spans="1:6" ht="15.75" x14ac:dyDescent="0.2">
      <c r="A22" s="36" t="s">
        <v>623</v>
      </c>
      <c r="B22" s="42">
        <v>1</v>
      </c>
      <c r="C22" s="45">
        <v>64</v>
      </c>
      <c r="D22" s="42" t="s">
        <v>594</v>
      </c>
      <c r="E22" s="45" t="s">
        <v>602</v>
      </c>
      <c r="F22" s="38" t="s">
        <v>592</v>
      </c>
    </row>
    <row r="23" spans="1:6" ht="15.75" x14ac:dyDescent="0.2">
      <c r="A23" s="36" t="s">
        <v>624</v>
      </c>
      <c r="B23" s="42">
        <v>1</v>
      </c>
      <c r="C23" s="45">
        <v>48</v>
      </c>
      <c r="D23" s="42" t="s">
        <v>591</v>
      </c>
      <c r="E23" s="45">
        <v>0.125</v>
      </c>
      <c r="F23" s="37" t="s">
        <v>592</v>
      </c>
    </row>
    <row r="24" spans="1:6" ht="15.75" x14ac:dyDescent="0.2">
      <c r="A24" s="36" t="s">
        <v>625</v>
      </c>
      <c r="B24" s="42">
        <v>1</v>
      </c>
      <c r="C24" s="45">
        <v>256</v>
      </c>
      <c r="D24" s="42" t="s">
        <v>594</v>
      </c>
      <c r="E24" s="45">
        <v>6.4000000000000001E-2</v>
      </c>
      <c r="F24" s="38" t="s">
        <v>592</v>
      </c>
    </row>
    <row r="25" spans="1:6" ht="15.75" x14ac:dyDescent="0.2">
      <c r="A25" s="36" t="s">
        <v>626</v>
      </c>
      <c r="B25" s="42">
        <v>1</v>
      </c>
      <c r="C25" s="45">
        <v>256</v>
      </c>
      <c r="D25" s="42" t="s">
        <v>594</v>
      </c>
      <c r="E25" s="45">
        <v>3.2000000000000001E-2</v>
      </c>
      <c r="F25" s="37" t="s">
        <v>592</v>
      </c>
    </row>
    <row r="26" spans="1:6" ht="15.75" x14ac:dyDescent="0.2">
      <c r="A26" s="36" t="s">
        <v>627</v>
      </c>
      <c r="B26" s="42">
        <v>1</v>
      </c>
      <c r="C26" s="45">
        <v>24</v>
      </c>
      <c r="D26" s="42" t="s">
        <v>597</v>
      </c>
      <c r="E26" s="45">
        <v>6.4000000000000001E-2</v>
      </c>
      <c r="F26" s="38" t="s">
        <v>592</v>
      </c>
    </row>
    <row r="27" spans="1:6" ht="15.75" x14ac:dyDescent="0.2">
      <c r="A27" s="36" t="s">
        <v>628</v>
      </c>
      <c r="B27" s="42">
        <v>1</v>
      </c>
      <c r="C27" s="45">
        <v>24</v>
      </c>
      <c r="D27" s="42" t="s">
        <v>599</v>
      </c>
      <c r="E27" s="45">
        <v>6.4000000000000001E-2</v>
      </c>
      <c r="F27" s="37" t="s">
        <v>592</v>
      </c>
    </row>
    <row r="28" spans="1:6" ht="15.75" x14ac:dyDescent="0.2">
      <c r="A28" s="36" t="s">
        <v>629</v>
      </c>
      <c r="B28" s="42">
        <v>1</v>
      </c>
      <c r="C28" s="45">
        <v>32</v>
      </c>
      <c r="D28" s="42" t="s">
        <v>594</v>
      </c>
      <c r="E28" s="45">
        <v>6.4000000000000001E-2</v>
      </c>
      <c r="F28" s="38" t="s">
        <v>592</v>
      </c>
    </row>
    <row r="29" spans="1:6" ht="15.75" x14ac:dyDescent="0.2">
      <c r="A29" s="36" t="s">
        <v>630</v>
      </c>
      <c r="B29" s="42">
        <v>2</v>
      </c>
      <c r="C29" s="45">
        <v>256</v>
      </c>
      <c r="D29" s="42" t="s">
        <v>594</v>
      </c>
      <c r="E29" s="45" t="s">
        <v>16</v>
      </c>
      <c r="F29" s="37" t="s">
        <v>16</v>
      </c>
    </row>
    <row r="30" spans="1:6" ht="15.75" x14ac:dyDescent="0.2">
      <c r="A30" s="36" t="s">
        <v>372</v>
      </c>
      <c r="B30" s="42">
        <v>2</v>
      </c>
      <c r="C30" s="45" t="s">
        <v>595</v>
      </c>
      <c r="D30" s="42" t="s">
        <v>591</v>
      </c>
      <c r="E30" s="45">
        <v>1.6E-2</v>
      </c>
      <c r="F30" s="37" t="s">
        <v>592</v>
      </c>
    </row>
    <row r="31" spans="1:6" ht="15.75" x14ac:dyDescent="0.2">
      <c r="A31" s="36" t="s">
        <v>631</v>
      </c>
      <c r="B31" s="42">
        <v>3</v>
      </c>
      <c r="C31" s="45">
        <v>256</v>
      </c>
      <c r="D31" s="42" t="s">
        <v>594</v>
      </c>
      <c r="E31" s="45">
        <v>0.5</v>
      </c>
      <c r="F31" s="38" t="s">
        <v>592</v>
      </c>
    </row>
    <row r="32" spans="1:6" ht="16.5" customHeight="1" x14ac:dyDescent="0.2">
      <c r="A32" s="36" t="s">
        <v>632</v>
      </c>
      <c r="B32" s="42">
        <v>4</v>
      </c>
      <c r="C32" s="45">
        <v>48</v>
      </c>
      <c r="D32" s="42" t="s">
        <v>591</v>
      </c>
      <c r="E32" s="45">
        <v>9.4E-2</v>
      </c>
      <c r="F32" s="37" t="s">
        <v>592</v>
      </c>
    </row>
    <row r="33" spans="1:6" ht="15.75" x14ac:dyDescent="0.2">
      <c r="A33" s="36" t="s">
        <v>633</v>
      </c>
      <c r="B33" s="42">
        <v>4</v>
      </c>
      <c r="C33" s="45">
        <v>256</v>
      </c>
      <c r="D33" s="42" t="s">
        <v>594</v>
      </c>
      <c r="E33" s="45">
        <v>0.19</v>
      </c>
      <c r="F33" s="38" t="s">
        <v>598</v>
      </c>
    </row>
    <row r="34" spans="1:6" ht="15.75" x14ac:dyDescent="0.2">
      <c r="A34" s="36" t="s">
        <v>634</v>
      </c>
      <c r="B34" s="42">
        <v>4</v>
      </c>
      <c r="C34" s="45">
        <v>256</v>
      </c>
      <c r="D34" s="42" t="s">
        <v>594</v>
      </c>
      <c r="E34" s="45" t="s">
        <v>16</v>
      </c>
      <c r="F34" s="37" t="s">
        <v>16</v>
      </c>
    </row>
    <row r="35" spans="1:6" ht="15.75" x14ac:dyDescent="0.2">
      <c r="A35" s="36" t="s">
        <v>635</v>
      </c>
      <c r="B35" s="42">
        <v>4</v>
      </c>
      <c r="C35" s="45">
        <v>256</v>
      </c>
      <c r="D35" s="42" t="s">
        <v>594</v>
      </c>
      <c r="E35" s="45">
        <v>0.19</v>
      </c>
      <c r="F35" s="38" t="s">
        <v>592</v>
      </c>
    </row>
    <row r="36" spans="1:6" ht="15.75" x14ac:dyDescent="0.2">
      <c r="A36" s="36" t="s">
        <v>400</v>
      </c>
      <c r="B36" s="42">
        <v>4</v>
      </c>
      <c r="C36" s="45">
        <v>256</v>
      </c>
      <c r="D36" s="42" t="s">
        <v>591</v>
      </c>
      <c r="E36" s="45">
        <v>0.125</v>
      </c>
      <c r="F36" s="37" t="s">
        <v>592</v>
      </c>
    </row>
    <row r="37" spans="1:6" ht="15.75" x14ac:dyDescent="0.2">
      <c r="A37" s="36" t="s">
        <v>636</v>
      </c>
      <c r="B37" s="42">
        <v>4</v>
      </c>
      <c r="C37" s="45">
        <v>48</v>
      </c>
      <c r="D37" s="42" t="s">
        <v>591</v>
      </c>
      <c r="E37" s="45">
        <v>0.25</v>
      </c>
      <c r="F37" s="37" t="s">
        <v>592</v>
      </c>
    </row>
    <row r="38" spans="1:6" ht="15.75" x14ac:dyDescent="0.2">
      <c r="A38" s="36" t="s">
        <v>637</v>
      </c>
      <c r="B38" s="42">
        <v>4</v>
      </c>
      <c r="C38" s="45">
        <v>48</v>
      </c>
      <c r="D38" s="42" t="s">
        <v>591</v>
      </c>
      <c r="E38" s="45">
        <v>0.5</v>
      </c>
      <c r="F38" s="38" t="s">
        <v>592</v>
      </c>
    </row>
    <row r="39" spans="1:6" ht="15.75" x14ac:dyDescent="0.2">
      <c r="A39" s="36" t="s">
        <v>638</v>
      </c>
      <c r="B39" s="42">
        <v>4</v>
      </c>
      <c r="C39" s="45">
        <v>96</v>
      </c>
      <c r="D39" s="42" t="s">
        <v>594</v>
      </c>
      <c r="E39" s="45">
        <v>0.125</v>
      </c>
      <c r="F39" s="37" t="s">
        <v>592</v>
      </c>
    </row>
    <row r="40" spans="1:6" ht="18" customHeight="1" x14ac:dyDescent="0.2">
      <c r="A40" s="36" t="s">
        <v>639</v>
      </c>
      <c r="B40" s="42">
        <v>4</v>
      </c>
      <c r="C40" s="45">
        <v>24</v>
      </c>
      <c r="D40" s="42" t="s">
        <v>597</v>
      </c>
      <c r="E40" s="45">
        <v>0.19</v>
      </c>
      <c r="F40" s="38" t="s">
        <v>592</v>
      </c>
    </row>
    <row r="41" spans="1:6" ht="15.75" x14ac:dyDescent="0.2">
      <c r="A41" s="36" t="s">
        <v>640</v>
      </c>
      <c r="B41" s="42">
        <v>4</v>
      </c>
      <c r="C41" s="45">
        <v>256</v>
      </c>
      <c r="D41" s="42" t="s">
        <v>594</v>
      </c>
      <c r="E41" s="45" t="s">
        <v>593</v>
      </c>
      <c r="F41" s="37" t="s">
        <v>592</v>
      </c>
    </row>
    <row r="42" spans="1:6" ht="15.75" x14ac:dyDescent="0.2">
      <c r="A42" s="36" t="s">
        <v>382</v>
      </c>
      <c r="B42" s="42">
        <v>4</v>
      </c>
      <c r="C42" s="45">
        <v>256</v>
      </c>
      <c r="D42" s="42" t="s">
        <v>591</v>
      </c>
      <c r="E42" s="45">
        <v>0.5</v>
      </c>
      <c r="F42" s="37" t="s">
        <v>592</v>
      </c>
    </row>
    <row r="43" spans="1:6" ht="15.75" x14ac:dyDescent="0.2">
      <c r="A43" s="36" t="s">
        <v>384</v>
      </c>
      <c r="B43" s="42">
        <v>4</v>
      </c>
      <c r="C43" s="45">
        <v>256</v>
      </c>
      <c r="D43" s="42" t="s">
        <v>591</v>
      </c>
      <c r="E43" s="45">
        <v>6.4000000000000001E-2</v>
      </c>
      <c r="F43" s="37" t="s">
        <v>592</v>
      </c>
    </row>
    <row r="44" spans="1:6" ht="15.75" x14ac:dyDescent="0.2">
      <c r="A44" s="36" t="s">
        <v>641</v>
      </c>
      <c r="B44" s="42">
        <v>5</v>
      </c>
      <c r="C44" s="45">
        <v>256</v>
      </c>
      <c r="D44" s="42" t="s">
        <v>594</v>
      </c>
      <c r="E44" s="45">
        <v>9.4E-2</v>
      </c>
      <c r="F44" s="37" t="s">
        <v>598</v>
      </c>
    </row>
    <row r="45" spans="1:6" ht="15.75" x14ac:dyDescent="0.2">
      <c r="A45" s="36" t="s">
        <v>642</v>
      </c>
      <c r="B45" s="42">
        <v>5</v>
      </c>
      <c r="C45" s="45">
        <v>256</v>
      </c>
      <c r="D45" s="42" t="s">
        <v>594</v>
      </c>
      <c r="E45" s="45">
        <v>1.6E-2</v>
      </c>
      <c r="F45" s="37" t="s">
        <v>592</v>
      </c>
    </row>
    <row r="46" spans="1:6" ht="15.75" x14ac:dyDescent="0.2">
      <c r="A46" s="36" t="s">
        <v>388</v>
      </c>
      <c r="B46" s="42">
        <v>6</v>
      </c>
      <c r="C46" s="45" t="s">
        <v>595</v>
      </c>
      <c r="D46" s="42" t="s">
        <v>591</v>
      </c>
      <c r="E46" s="45" t="s">
        <v>603</v>
      </c>
      <c r="F46" s="38" t="s">
        <v>592</v>
      </c>
    </row>
    <row r="47" spans="1:6" ht="15.75" x14ac:dyDescent="0.2">
      <c r="A47" s="36" t="s">
        <v>423</v>
      </c>
      <c r="B47" s="42">
        <v>6</v>
      </c>
      <c r="C47" s="45">
        <v>256</v>
      </c>
      <c r="D47" s="42" t="s">
        <v>594</v>
      </c>
      <c r="E47" s="45">
        <v>0.19</v>
      </c>
      <c r="F47" s="38" t="s">
        <v>592</v>
      </c>
    </row>
    <row r="48" spans="1:6" ht="15.75" x14ac:dyDescent="0.2">
      <c r="A48" s="36" t="s">
        <v>643</v>
      </c>
      <c r="B48" s="42">
        <v>6</v>
      </c>
      <c r="C48" s="45">
        <v>256</v>
      </c>
      <c r="D48" s="42" t="s">
        <v>594</v>
      </c>
      <c r="E48" s="45">
        <v>4.7E-2</v>
      </c>
      <c r="F48" s="37" t="s">
        <v>598</v>
      </c>
    </row>
    <row r="49" spans="1:6" ht="15.75" x14ac:dyDescent="0.2">
      <c r="A49" s="36" t="s">
        <v>644</v>
      </c>
      <c r="B49" s="42">
        <v>6</v>
      </c>
      <c r="C49" s="45">
        <v>256</v>
      </c>
      <c r="D49" s="42" t="s">
        <v>594</v>
      </c>
      <c r="E49" s="45">
        <v>1.6E-2</v>
      </c>
      <c r="F49" s="38" t="s">
        <v>592</v>
      </c>
    </row>
    <row r="50" spans="1:6" ht="15.75" x14ac:dyDescent="0.2">
      <c r="A50" s="36" t="s">
        <v>645</v>
      </c>
      <c r="B50" s="42">
        <v>7</v>
      </c>
      <c r="C50" s="45">
        <v>128</v>
      </c>
      <c r="D50" s="42" t="s">
        <v>594</v>
      </c>
      <c r="E50" s="45">
        <v>2.3E-2</v>
      </c>
      <c r="F50" s="37" t="s">
        <v>592</v>
      </c>
    </row>
    <row r="51" spans="1:6" ht="15.75" x14ac:dyDescent="0.2">
      <c r="A51" s="36" t="s">
        <v>646</v>
      </c>
      <c r="B51" s="42">
        <v>7</v>
      </c>
      <c r="C51" s="45">
        <v>256</v>
      </c>
      <c r="D51" s="42" t="s">
        <v>594</v>
      </c>
      <c r="E51" s="45">
        <v>6.4000000000000001E-2</v>
      </c>
      <c r="F51" s="38" t="s">
        <v>598</v>
      </c>
    </row>
    <row r="52" spans="1:6" ht="15.75" x14ac:dyDescent="0.2">
      <c r="A52" s="36" t="s">
        <v>647</v>
      </c>
      <c r="B52" s="42">
        <v>7</v>
      </c>
      <c r="C52" s="45">
        <v>256</v>
      </c>
      <c r="D52" s="42" t="s">
        <v>594</v>
      </c>
      <c r="E52" s="45">
        <v>0.19</v>
      </c>
      <c r="F52" s="37" t="s">
        <v>592</v>
      </c>
    </row>
    <row r="53" spans="1:6" ht="15.75" x14ac:dyDescent="0.2">
      <c r="A53" s="36" t="s">
        <v>648</v>
      </c>
      <c r="B53" s="42">
        <v>7</v>
      </c>
      <c r="C53" s="45">
        <v>256</v>
      </c>
      <c r="D53" s="42" t="s">
        <v>594</v>
      </c>
      <c r="E53" s="45">
        <v>0.25</v>
      </c>
      <c r="F53" s="38" t="s">
        <v>592</v>
      </c>
    </row>
    <row r="54" spans="1:6" ht="15.75" x14ac:dyDescent="0.2">
      <c r="A54" s="36" t="s">
        <v>649</v>
      </c>
      <c r="B54" s="42">
        <v>7</v>
      </c>
      <c r="C54" s="45">
        <v>256</v>
      </c>
      <c r="D54" s="42" t="s">
        <v>594</v>
      </c>
      <c r="E54" s="45">
        <v>1.6E-2</v>
      </c>
      <c r="F54" s="37" t="s">
        <v>598</v>
      </c>
    </row>
    <row r="55" spans="1:6" ht="15.75" x14ac:dyDescent="0.2">
      <c r="A55" s="36" t="s">
        <v>650</v>
      </c>
      <c r="B55" s="42">
        <v>7</v>
      </c>
      <c r="C55" s="45">
        <v>256</v>
      </c>
      <c r="D55" s="42" t="s">
        <v>594</v>
      </c>
      <c r="E55" s="45" t="s">
        <v>604</v>
      </c>
      <c r="F55" s="38" t="s">
        <v>592</v>
      </c>
    </row>
    <row r="56" spans="1:6" ht="15.75" x14ac:dyDescent="0.2">
      <c r="A56" s="36" t="s">
        <v>651</v>
      </c>
      <c r="B56" s="42">
        <v>7</v>
      </c>
      <c r="C56" s="45">
        <v>256</v>
      </c>
      <c r="D56" s="42" t="s">
        <v>594</v>
      </c>
      <c r="E56" s="45" t="s">
        <v>16</v>
      </c>
      <c r="F56" s="37" t="s">
        <v>16</v>
      </c>
    </row>
    <row r="57" spans="1:6" ht="15.75" x14ac:dyDescent="0.2">
      <c r="A57" s="36" t="s">
        <v>652</v>
      </c>
      <c r="B57" s="42">
        <v>7</v>
      </c>
      <c r="C57" s="45">
        <v>256</v>
      </c>
      <c r="D57" s="42" t="s">
        <v>594</v>
      </c>
      <c r="E57" s="45">
        <v>0.125</v>
      </c>
      <c r="F57" s="37" t="s">
        <v>598</v>
      </c>
    </row>
    <row r="58" spans="1:6" ht="15.75" x14ac:dyDescent="0.2">
      <c r="A58" s="36" t="s">
        <v>653</v>
      </c>
      <c r="B58" s="42">
        <v>7</v>
      </c>
      <c r="C58" s="45">
        <v>256</v>
      </c>
      <c r="D58" s="42" t="s">
        <v>594</v>
      </c>
      <c r="E58" s="45" t="s">
        <v>16</v>
      </c>
      <c r="F58" s="37" t="s">
        <v>16</v>
      </c>
    </row>
    <row r="59" spans="1:6" ht="15.75" x14ac:dyDescent="0.2">
      <c r="A59" s="36" t="s">
        <v>654</v>
      </c>
      <c r="B59" s="42">
        <v>7</v>
      </c>
      <c r="C59" s="45">
        <v>256</v>
      </c>
      <c r="D59" s="42" t="s">
        <v>594</v>
      </c>
      <c r="E59" s="45">
        <v>0.19</v>
      </c>
      <c r="F59" s="37" t="s">
        <v>598</v>
      </c>
    </row>
    <row r="60" spans="1:6" ht="15.75" x14ac:dyDescent="0.2">
      <c r="A60" s="36" t="s">
        <v>655</v>
      </c>
      <c r="B60" s="42">
        <v>7</v>
      </c>
      <c r="C60" s="45">
        <v>256</v>
      </c>
      <c r="D60" s="42" t="s">
        <v>594</v>
      </c>
      <c r="E60" s="45">
        <v>0.125</v>
      </c>
      <c r="F60" s="37" t="s">
        <v>592</v>
      </c>
    </row>
    <row r="61" spans="1:6" ht="15.75" x14ac:dyDescent="0.2">
      <c r="A61" s="36" t="s">
        <v>656</v>
      </c>
      <c r="B61" s="42">
        <v>7</v>
      </c>
      <c r="C61" s="45">
        <v>256</v>
      </c>
      <c r="D61" s="42" t="s">
        <v>594</v>
      </c>
      <c r="E61" s="45">
        <v>4.7E-2</v>
      </c>
      <c r="F61" s="38" t="s">
        <v>592</v>
      </c>
    </row>
    <row r="62" spans="1:6" ht="15.75" x14ac:dyDescent="0.2">
      <c r="A62" s="36" t="s">
        <v>657</v>
      </c>
      <c r="B62" s="42">
        <v>7</v>
      </c>
      <c r="C62" s="45">
        <v>256</v>
      </c>
      <c r="D62" s="42" t="s">
        <v>594</v>
      </c>
      <c r="E62" s="45">
        <v>0.125</v>
      </c>
      <c r="F62" s="37" t="s">
        <v>592</v>
      </c>
    </row>
    <row r="63" spans="1:6" ht="15.75" x14ac:dyDescent="0.2">
      <c r="A63" s="36" t="s">
        <v>658</v>
      </c>
      <c r="B63" s="42">
        <v>7</v>
      </c>
      <c r="C63" s="45">
        <v>256</v>
      </c>
      <c r="D63" s="42" t="s">
        <v>594</v>
      </c>
      <c r="E63" s="45">
        <v>0.19</v>
      </c>
      <c r="F63" s="38" t="s">
        <v>592</v>
      </c>
    </row>
    <row r="64" spans="1:6" ht="15.75" x14ac:dyDescent="0.2">
      <c r="A64" s="36" t="s">
        <v>659</v>
      </c>
      <c r="B64" s="42">
        <v>9</v>
      </c>
      <c r="C64" s="45">
        <v>256</v>
      </c>
      <c r="D64" s="42" t="s">
        <v>594</v>
      </c>
      <c r="E64" s="45">
        <v>0.25</v>
      </c>
      <c r="F64" s="37" t="s">
        <v>598</v>
      </c>
    </row>
    <row r="65" spans="1:6" ht="15.75" customHeight="1" x14ac:dyDescent="0.2">
      <c r="A65" s="36" t="s">
        <v>284</v>
      </c>
      <c r="B65" s="42">
        <v>10</v>
      </c>
      <c r="C65" s="45">
        <v>256</v>
      </c>
      <c r="D65" s="42" t="s">
        <v>591</v>
      </c>
      <c r="E65" s="45">
        <v>0.19</v>
      </c>
      <c r="F65" s="37" t="s">
        <v>592</v>
      </c>
    </row>
    <row r="66" spans="1:6" ht="15.75" x14ac:dyDescent="0.2">
      <c r="A66" s="36" t="s">
        <v>354</v>
      </c>
      <c r="B66" s="42">
        <v>10</v>
      </c>
      <c r="C66" s="45" t="s">
        <v>595</v>
      </c>
      <c r="D66" s="42" t="s">
        <v>591</v>
      </c>
      <c r="E66" s="45" t="s">
        <v>593</v>
      </c>
      <c r="F66" s="38" t="s">
        <v>592</v>
      </c>
    </row>
    <row r="67" spans="1:6" ht="15.75" x14ac:dyDescent="0.2">
      <c r="A67" s="36" t="s">
        <v>660</v>
      </c>
      <c r="B67" s="42">
        <v>10</v>
      </c>
      <c r="C67" s="45">
        <v>256</v>
      </c>
      <c r="D67" s="42" t="s">
        <v>594</v>
      </c>
      <c r="E67" s="45">
        <v>9.4E-2</v>
      </c>
      <c r="F67" s="38" t="s">
        <v>592</v>
      </c>
    </row>
    <row r="68" spans="1:6" ht="15.75" x14ac:dyDescent="0.2">
      <c r="A68" s="36" t="s">
        <v>378</v>
      </c>
      <c r="B68" s="42">
        <v>10</v>
      </c>
      <c r="C68" s="45">
        <v>256</v>
      </c>
      <c r="D68" s="42" t="s">
        <v>594</v>
      </c>
      <c r="E68" s="45">
        <v>0.25</v>
      </c>
      <c r="F68" s="37" t="s">
        <v>598</v>
      </c>
    </row>
    <row r="69" spans="1:6" ht="15.75" x14ac:dyDescent="0.2">
      <c r="A69" s="36" t="s">
        <v>661</v>
      </c>
      <c r="B69" s="42">
        <v>11</v>
      </c>
      <c r="C69" s="45">
        <v>256</v>
      </c>
      <c r="D69" s="42" t="s">
        <v>594</v>
      </c>
      <c r="E69" s="45">
        <v>6.4000000000000001E-2</v>
      </c>
      <c r="F69" s="38" t="s">
        <v>592</v>
      </c>
    </row>
    <row r="70" spans="1:6" ht="15.75" x14ac:dyDescent="0.2">
      <c r="A70" s="36" t="s">
        <v>662</v>
      </c>
      <c r="B70" s="42">
        <v>11</v>
      </c>
      <c r="C70" s="45">
        <v>256</v>
      </c>
      <c r="D70" s="42" t="s">
        <v>594</v>
      </c>
      <c r="E70" s="45">
        <v>0.25</v>
      </c>
      <c r="F70" s="37" t="s">
        <v>592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80E4-3170-4BB3-B754-0A9F58BF4EEF}">
  <dimension ref="A1:D46"/>
  <sheetViews>
    <sheetView tabSelected="1" workbookViewId="0">
      <selection activeCell="D4" sqref="D4"/>
    </sheetView>
  </sheetViews>
  <sheetFormatPr defaultRowHeight="12.75" x14ac:dyDescent="0.2"/>
  <cols>
    <col min="1" max="1" width="19" customWidth="1"/>
    <col min="2" max="2" width="26.7109375" customWidth="1"/>
    <col min="3" max="3" width="51.42578125" customWidth="1"/>
    <col min="4" max="4" width="39.7109375" customWidth="1"/>
  </cols>
  <sheetData>
    <row r="1" spans="1:4" ht="78" customHeight="1" x14ac:dyDescent="0.2">
      <c r="A1" s="99" t="s">
        <v>840</v>
      </c>
      <c r="B1" s="99"/>
      <c r="C1" s="99"/>
      <c r="D1" s="74"/>
    </row>
    <row r="2" spans="1:4" ht="15.75" x14ac:dyDescent="0.25">
      <c r="A2" s="35" t="s">
        <v>663</v>
      </c>
      <c r="B2" s="35" t="s">
        <v>664</v>
      </c>
      <c r="C2" s="35" t="s">
        <v>665</v>
      </c>
      <c r="D2" s="35"/>
    </row>
    <row r="3" spans="1:4" ht="15.75" x14ac:dyDescent="0.25">
      <c r="A3" s="73" t="s">
        <v>547</v>
      </c>
      <c r="B3" s="51" t="s">
        <v>666</v>
      </c>
      <c r="C3" s="68" t="s">
        <v>667</v>
      </c>
      <c r="D3" s="51"/>
    </row>
    <row r="4" spans="1:4" ht="15.75" x14ac:dyDescent="0.25">
      <c r="A4" s="73" t="s">
        <v>547</v>
      </c>
      <c r="B4" s="51" t="s">
        <v>668</v>
      </c>
      <c r="C4" s="68" t="s">
        <v>669</v>
      </c>
      <c r="D4" s="51"/>
    </row>
    <row r="5" spans="1:4" ht="47.25" x14ac:dyDescent="0.25">
      <c r="A5" s="73" t="s">
        <v>547</v>
      </c>
      <c r="B5" s="51" t="s">
        <v>670</v>
      </c>
      <c r="C5" s="68" t="s">
        <v>671</v>
      </c>
      <c r="D5" s="51"/>
    </row>
    <row r="6" spans="1:4" ht="15.75" x14ac:dyDescent="0.25">
      <c r="A6" s="73" t="s">
        <v>547</v>
      </c>
      <c r="B6" s="51" t="s">
        <v>672</v>
      </c>
      <c r="C6" s="68" t="s">
        <v>673</v>
      </c>
      <c r="D6" s="51"/>
    </row>
    <row r="7" spans="1:4" ht="15.75" x14ac:dyDescent="0.25">
      <c r="A7" s="73" t="s">
        <v>547</v>
      </c>
      <c r="B7" s="51" t="s">
        <v>741</v>
      </c>
      <c r="C7" s="68" t="s">
        <v>674</v>
      </c>
      <c r="D7" s="51"/>
    </row>
    <row r="8" spans="1:4" ht="15.75" x14ac:dyDescent="0.25">
      <c r="A8" s="73" t="s">
        <v>547</v>
      </c>
      <c r="B8" s="51" t="s">
        <v>675</v>
      </c>
      <c r="C8" s="68" t="s">
        <v>676</v>
      </c>
      <c r="D8" s="51"/>
    </row>
    <row r="9" spans="1:4" ht="31.5" x14ac:dyDescent="0.25">
      <c r="A9" s="73" t="s">
        <v>547</v>
      </c>
      <c r="B9" s="51" t="s">
        <v>677</v>
      </c>
      <c r="C9" s="68" t="s">
        <v>678</v>
      </c>
      <c r="D9" s="51"/>
    </row>
    <row r="10" spans="1:4" ht="15.75" x14ac:dyDescent="0.25">
      <c r="A10" s="73" t="s">
        <v>547</v>
      </c>
      <c r="B10" s="51" t="s">
        <v>679</v>
      </c>
      <c r="C10" s="68" t="s">
        <v>680</v>
      </c>
      <c r="D10" s="51"/>
    </row>
    <row r="11" spans="1:4" ht="15.75" x14ac:dyDescent="0.25">
      <c r="A11" s="73" t="s">
        <v>547</v>
      </c>
      <c r="B11" s="51" t="s">
        <v>681</v>
      </c>
      <c r="C11" s="68" t="s">
        <v>682</v>
      </c>
      <c r="D11" s="51"/>
    </row>
    <row r="12" spans="1:4" ht="15.75" x14ac:dyDescent="0.25">
      <c r="A12" s="73" t="s">
        <v>547</v>
      </c>
      <c r="B12" s="51" t="s">
        <v>683</v>
      </c>
      <c r="C12" s="68" t="s">
        <v>684</v>
      </c>
      <c r="D12" s="51"/>
    </row>
    <row r="13" spans="1:4" ht="15.75" x14ac:dyDescent="0.25">
      <c r="A13" s="73" t="s">
        <v>547</v>
      </c>
      <c r="B13" s="51" t="s">
        <v>685</v>
      </c>
      <c r="C13" s="68" t="s">
        <v>686</v>
      </c>
      <c r="D13" s="51"/>
    </row>
    <row r="14" spans="1:4" ht="15.75" x14ac:dyDescent="0.25">
      <c r="A14" s="73" t="s">
        <v>547</v>
      </c>
      <c r="B14" s="51" t="s">
        <v>687</v>
      </c>
      <c r="C14" s="68" t="s">
        <v>688</v>
      </c>
      <c r="D14" s="51"/>
    </row>
    <row r="15" spans="1:4" ht="15.75" x14ac:dyDescent="0.25">
      <c r="A15" s="73" t="s">
        <v>547</v>
      </c>
      <c r="B15" s="51" t="s">
        <v>689</v>
      </c>
      <c r="C15" s="68" t="s">
        <v>690</v>
      </c>
      <c r="D15" s="51"/>
    </row>
    <row r="16" spans="1:4" ht="15.75" x14ac:dyDescent="0.25">
      <c r="A16" s="73" t="s">
        <v>547</v>
      </c>
      <c r="B16" s="51" t="s">
        <v>691</v>
      </c>
      <c r="C16" s="68" t="s">
        <v>692</v>
      </c>
      <c r="D16" s="51"/>
    </row>
    <row r="17" spans="1:4" ht="15.75" x14ac:dyDescent="0.25">
      <c r="A17" s="73" t="s">
        <v>547</v>
      </c>
      <c r="B17" s="51" t="s">
        <v>693</v>
      </c>
      <c r="C17" s="68" t="s">
        <v>694</v>
      </c>
      <c r="D17" s="51"/>
    </row>
    <row r="18" spans="1:4" ht="15.75" x14ac:dyDescent="0.25">
      <c r="A18" s="73" t="s">
        <v>547</v>
      </c>
      <c r="B18" s="51" t="s">
        <v>695</v>
      </c>
      <c r="C18" s="68" t="s">
        <v>696</v>
      </c>
      <c r="D18" s="51"/>
    </row>
    <row r="19" spans="1:4" ht="31.5" x14ac:dyDescent="0.25">
      <c r="A19" s="73" t="s">
        <v>547</v>
      </c>
      <c r="B19" s="51" t="s">
        <v>697</v>
      </c>
      <c r="C19" s="68" t="s">
        <v>698</v>
      </c>
      <c r="D19" s="51"/>
    </row>
    <row r="20" spans="1:4" ht="15.75" x14ac:dyDescent="0.25">
      <c r="A20" s="73" t="s">
        <v>547</v>
      </c>
      <c r="B20" s="51" t="s">
        <v>699</v>
      </c>
      <c r="C20" s="68" t="s">
        <v>700</v>
      </c>
      <c r="D20" s="51"/>
    </row>
    <row r="21" spans="1:4" ht="15.75" x14ac:dyDescent="0.25">
      <c r="A21" s="73" t="s">
        <v>547</v>
      </c>
      <c r="B21" s="51" t="s">
        <v>742</v>
      </c>
      <c r="C21" s="68" t="s">
        <v>701</v>
      </c>
      <c r="D21" s="51"/>
    </row>
    <row r="22" spans="1:4" ht="31.5" x14ac:dyDescent="0.25">
      <c r="A22" s="73" t="s">
        <v>547</v>
      </c>
      <c r="B22" s="51" t="s">
        <v>702</v>
      </c>
      <c r="C22" s="68" t="s">
        <v>703</v>
      </c>
      <c r="D22" s="51"/>
    </row>
    <row r="23" spans="1:4" ht="15.75" x14ac:dyDescent="0.25">
      <c r="A23" s="73" t="s">
        <v>547</v>
      </c>
      <c r="B23" s="51" t="s">
        <v>704</v>
      </c>
      <c r="C23" s="68" t="s">
        <v>705</v>
      </c>
      <c r="D23" s="51"/>
    </row>
    <row r="24" spans="1:4" ht="31.5" x14ac:dyDescent="0.25">
      <c r="A24" s="73" t="s">
        <v>547</v>
      </c>
      <c r="B24" s="51" t="s">
        <v>706</v>
      </c>
      <c r="C24" s="68" t="s">
        <v>707</v>
      </c>
      <c r="D24" s="51"/>
    </row>
    <row r="25" spans="1:4" ht="31.5" x14ac:dyDescent="0.25">
      <c r="A25" s="73" t="s">
        <v>547</v>
      </c>
      <c r="B25" s="51" t="s">
        <v>708</v>
      </c>
      <c r="C25" s="68" t="s">
        <v>709</v>
      </c>
      <c r="D25" s="51"/>
    </row>
    <row r="26" spans="1:4" ht="15.75" x14ac:dyDescent="0.25">
      <c r="A26" s="73" t="s">
        <v>547</v>
      </c>
      <c r="B26" s="51" t="s">
        <v>710</v>
      </c>
      <c r="C26" s="68" t="s">
        <v>711</v>
      </c>
      <c r="D26" s="51"/>
    </row>
    <row r="27" spans="1:4" ht="15.75" x14ac:dyDescent="0.25">
      <c r="A27" s="73" t="s">
        <v>547</v>
      </c>
      <c r="B27" s="51" t="s">
        <v>712</v>
      </c>
      <c r="C27" s="68" t="s">
        <v>711</v>
      </c>
      <c r="D27" s="51"/>
    </row>
    <row r="28" spans="1:4" ht="31.5" x14ac:dyDescent="0.25">
      <c r="A28" s="73" t="s">
        <v>547</v>
      </c>
      <c r="B28" s="51" t="s">
        <v>713</v>
      </c>
      <c r="C28" s="68" t="s">
        <v>714</v>
      </c>
      <c r="D28" s="51"/>
    </row>
    <row r="29" spans="1:4" ht="15.75" x14ac:dyDescent="0.25">
      <c r="A29" s="73" t="s">
        <v>547</v>
      </c>
      <c r="B29" s="51" t="s">
        <v>715</v>
      </c>
      <c r="C29" s="68" t="s">
        <v>716</v>
      </c>
      <c r="D29" s="51"/>
    </row>
    <row r="30" spans="1:4" ht="15.75" x14ac:dyDescent="0.25">
      <c r="A30" s="73" t="s">
        <v>547</v>
      </c>
      <c r="B30" s="51" t="s">
        <v>717</v>
      </c>
      <c r="C30" s="68" t="s">
        <v>718</v>
      </c>
      <c r="D30" s="51"/>
    </row>
    <row r="31" spans="1:4" ht="63" x14ac:dyDescent="0.25">
      <c r="A31" s="73" t="s">
        <v>547</v>
      </c>
      <c r="B31" s="51" t="s">
        <v>743</v>
      </c>
      <c r="C31" s="68" t="s">
        <v>719</v>
      </c>
      <c r="D31" s="51"/>
    </row>
    <row r="32" spans="1:4" ht="15.75" x14ac:dyDescent="0.25">
      <c r="A32" s="73" t="s">
        <v>547</v>
      </c>
      <c r="B32" s="51" t="s">
        <v>720</v>
      </c>
      <c r="C32" s="68" t="s">
        <v>721</v>
      </c>
      <c r="D32" s="51"/>
    </row>
    <row r="33" spans="1:4" ht="15.75" x14ac:dyDescent="0.25">
      <c r="A33" s="73" t="s">
        <v>547</v>
      </c>
      <c r="B33" s="51" t="s">
        <v>722</v>
      </c>
      <c r="C33" s="68" t="s">
        <v>723</v>
      </c>
      <c r="D33" s="51"/>
    </row>
    <row r="34" spans="1:4" ht="15.75" x14ac:dyDescent="0.25">
      <c r="A34" s="73" t="s">
        <v>547</v>
      </c>
      <c r="B34" s="51" t="s">
        <v>724</v>
      </c>
      <c r="C34" s="68" t="s">
        <v>725</v>
      </c>
      <c r="D34" s="51"/>
    </row>
    <row r="35" spans="1:4" ht="15.75" x14ac:dyDescent="0.25">
      <c r="A35" s="73" t="s">
        <v>547</v>
      </c>
      <c r="B35" s="51" t="s">
        <v>726</v>
      </c>
      <c r="C35" s="68" t="s">
        <v>727</v>
      </c>
      <c r="D35" s="51"/>
    </row>
    <row r="36" spans="1:4" ht="15.75" x14ac:dyDescent="0.25">
      <c r="A36" s="73" t="s">
        <v>547</v>
      </c>
      <c r="B36" s="51" t="s">
        <v>744</v>
      </c>
      <c r="C36" s="68" t="s">
        <v>728</v>
      </c>
      <c r="D36" s="51"/>
    </row>
    <row r="37" spans="1:4" ht="31.5" x14ac:dyDescent="0.25">
      <c r="A37" s="73" t="s">
        <v>548</v>
      </c>
      <c r="B37" s="51" t="s">
        <v>729</v>
      </c>
      <c r="C37" s="68" t="s">
        <v>714</v>
      </c>
      <c r="D37" s="51"/>
    </row>
    <row r="38" spans="1:4" ht="15.75" x14ac:dyDescent="0.25">
      <c r="A38" s="73" t="s">
        <v>548</v>
      </c>
      <c r="B38" s="51" t="s">
        <v>730</v>
      </c>
      <c r="C38" s="68" t="s">
        <v>731</v>
      </c>
      <c r="D38" s="51"/>
    </row>
    <row r="39" spans="1:4" ht="31.5" x14ac:dyDescent="0.25">
      <c r="A39" s="73" t="s">
        <v>548</v>
      </c>
      <c r="B39" s="51" t="s">
        <v>732</v>
      </c>
      <c r="C39" s="68" t="s">
        <v>698</v>
      </c>
      <c r="D39" s="51"/>
    </row>
    <row r="40" spans="1:4" ht="15.75" x14ac:dyDescent="0.25">
      <c r="A40" s="73" t="s">
        <v>548</v>
      </c>
      <c r="B40" s="51" t="s">
        <v>733</v>
      </c>
      <c r="C40" s="68" t="s">
        <v>734</v>
      </c>
      <c r="D40" s="51"/>
    </row>
    <row r="41" spans="1:4" ht="15.75" x14ac:dyDescent="0.25">
      <c r="A41" s="73" t="s">
        <v>548</v>
      </c>
      <c r="B41" s="51" t="s">
        <v>735</v>
      </c>
      <c r="C41" s="68" t="s">
        <v>727</v>
      </c>
      <c r="D41" s="51"/>
    </row>
    <row r="42" spans="1:4" ht="15.75" x14ac:dyDescent="0.25">
      <c r="A42" s="73" t="s">
        <v>548</v>
      </c>
      <c r="B42" s="51" t="s">
        <v>736</v>
      </c>
      <c r="C42" s="68" t="s">
        <v>711</v>
      </c>
      <c r="D42" s="51"/>
    </row>
    <row r="43" spans="1:4" ht="47.25" x14ac:dyDescent="0.25">
      <c r="A43" s="73" t="s">
        <v>548</v>
      </c>
      <c r="B43" s="51" t="s">
        <v>745</v>
      </c>
      <c r="C43" s="68" t="s">
        <v>737</v>
      </c>
      <c r="D43" s="51"/>
    </row>
    <row r="44" spans="1:4" ht="15.75" x14ac:dyDescent="0.25">
      <c r="A44" s="73" t="s">
        <v>548</v>
      </c>
      <c r="B44" s="51" t="s">
        <v>746</v>
      </c>
      <c r="C44" s="68" t="s">
        <v>738</v>
      </c>
      <c r="D44" s="51"/>
    </row>
    <row r="45" spans="1:4" ht="15.75" x14ac:dyDescent="0.25">
      <c r="A45" s="73" t="s">
        <v>548</v>
      </c>
      <c r="B45" s="51" t="s">
        <v>747</v>
      </c>
      <c r="C45" s="68" t="s">
        <v>739</v>
      </c>
      <c r="D45" s="51"/>
    </row>
    <row r="46" spans="1:4" ht="31.5" x14ac:dyDescent="0.25">
      <c r="A46" s="73" t="s">
        <v>548</v>
      </c>
      <c r="B46" s="51" t="s">
        <v>748</v>
      </c>
      <c r="C46" s="68" t="s">
        <v>740</v>
      </c>
      <c r="D46" s="5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Kaytie Innamorati</cp:lastModifiedBy>
  <dcterms:created xsi:type="dcterms:W3CDTF">2025-02-12T19:52:52Z</dcterms:created>
  <dcterms:modified xsi:type="dcterms:W3CDTF">2025-02-19T18:58:04Z</dcterms:modified>
</cp:coreProperties>
</file>