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avid\Dropbox\David and Sam\Rheumatoid arthritis\Manuscript\New\New 2021\New\New\"/>
    </mc:Choice>
  </mc:AlternateContent>
  <xr:revisionPtr revIDLastSave="0" documentId="13_ncr:1_{B8965FCE-8C19-4803-97E2-5584B0EC9D0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" i="1" l="1"/>
  <c r="R9" i="1"/>
  <c r="R10" i="1"/>
  <c r="R11" i="1"/>
  <c r="R12" i="1"/>
  <c r="R13" i="1"/>
  <c r="R14" i="1"/>
  <c r="R15" i="1"/>
  <c r="R16" i="1"/>
  <c r="R4" i="1"/>
  <c r="R5" i="1"/>
  <c r="R6" i="1"/>
  <c r="R7" i="1"/>
  <c r="R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3" i="1"/>
</calcChain>
</file>

<file path=xl/sharedStrings.xml><?xml version="1.0" encoding="utf-8"?>
<sst xmlns="http://schemas.openxmlformats.org/spreadsheetml/2006/main" count="35" uniqueCount="17">
  <si>
    <t>Ctl</t>
  </si>
  <si>
    <t>Arthritis</t>
  </si>
  <si>
    <t>Hind leg</t>
  </si>
  <si>
    <t>Skin</t>
  </si>
  <si>
    <t>se</t>
  </si>
  <si>
    <t>avg</t>
  </si>
  <si>
    <t>Front leg</t>
  </si>
  <si>
    <t>Muscle</t>
  </si>
  <si>
    <t>Brain</t>
  </si>
  <si>
    <t>Pelvis</t>
  </si>
  <si>
    <t>Blood</t>
  </si>
  <si>
    <t>Heart</t>
  </si>
  <si>
    <t>Lungs</t>
  </si>
  <si>
    <t>Spleen</t>
  </si>
  <si>
    <t>Kidney</t>
  </si>
  <si>
    <t>Liver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</si>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</sst>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Control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Sheet1!$H$3:$H$16</c:f>
                <c:numCache>
                  <c:formatCode>General</c:formatCode>
                  <c:ptCount val="14"/>
                  <c:pt idx="0">
                    <c:v>608.73146789039913</c:v>
                  </c:pt>
                  <c:pt idx="1">
                    <c:v>687.54848313894684</c:v>
                  </c:pt>
                  <c:pt idx="2">
                    <c:v>644.52178654668717</c:v>
                  </c:pt>
                  <c:pt idx="3">
                    <c:v>667.92433453697936</c:v>
                  </c:pt>
                  <c:pt idx="4">
                    <c:v>1079.0456817639063</c:v>
                  </c:pt>
                  <c:pt idx="5">
                    <c:v>193.03297429886601</c:v>
                  </c:pt>
                  <c:pt idx="6">
                    <c:v>53.499221178131805</c:v>
                  </c:pt>
                  <c:pt idx="7">
                    <c:v>269.8503829285159</c:v>
                  </c:pt>
                  <c:pt idx="8">
                    <c:v>250.77513167510583</c:v>
                  </c:pt>
                  <c:pt idx="9">
                    <c:v>72.499856321696711</c:v>
                  </c:pt>
                  <c:pt idx="10">
                    <c:v>297.20924166878348</c:v>
                  </c:pt>
                  <c:pt idx="11">
                    <c:v>359.87460200279025</c:v>
                  </c:pt>
                  <c:pt idx="12">
                    <c:v>746.40666976298292</c:v>
                  </c:pt>
                  <c:pt idx="13">
                    <c:v>4326.9956860004686</c:v>
                  </c:pt>
                </c:numCache>
              </c:numRef>
            </c:plus>
            <c:minus>
              <c:numRef>
                <c:f>Sheet1!$H$3:$H$16</c:f>
                <c:numCache>
                  <c:formatCode>General</c:formatCode>
                  <c:ptCount val="14"/>
                  <c:pt idx="0">
                    <c:v>608.73146789039913</c:v>
                  </c:pt>
                  <c:pt idx="1">
                    <c:v>687.54848313894684</c:v>
                  </c:pt>
                  <c:pt idx="2">
                    <c:v>644.52178654668717</c:v>
                  </c:pt>
                  <c:pt idx="3">
                    <c:v>667.92433453697936</c:v>
                  </c:pt>
                  <c:pt idx="4">
                    <c:v>1079.0456817639063</c:v>
                  </c:pt>
                  <c:pt idx="5">
                    <c:v>193.03297429886601</c:v>
                  </c:pt>
                  <c:pt idx="6">
                    <c:v>53.499221178131805</c:v>
                  </c:pt>
                  <c:pt idx="7">
                    <c:v>269.8503829285159</c:v>
                  </c:pt>
                  <c:pt idx="8">
                    <c:v>250.77513167510583</c:v>
                  </c:pt>
                  <c:pt idx="9">
                    <c:v>72.499856321696711</c:v>
                  </c:pt>
                  <c:pt idx="10">
                    <c:v>297.20924166878348</c:v>
                  </c:pt>
                  <c:pt idx="11">
                    <c:v>359.87460200279025</c:v>
                  </c:pt>
                  <c:pt idx="12">
                    <c:v>746.40666976298292</c:v>
                  </c:pt>
                  <c:pt idx="13">
                    <c:v>4326.9956860004686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Sheet1!$J$3:$J$16</c:f>
              <c:strCache>
                <c:ptCount val="14"/>
                <c:pt idx="0">
                  <c:v>Front leg</c:v>
                </c:pt>
                <c:pt idx="1">
                  <c:v>Front leg</c:v>
                </c:pt>
                <c:pt idx="2">
                  <c:v>Hind leg</c:v>
                </c:pt>
                <c:pt idx="3">
                  <c:v>Hind leg</c:v>
                </c:pt>
                <c:pt idx="4">
                  <c:v>Pelvis</c:v>
                </c:pt>
                <c:pt idx="5">
                  <c:v>Skin</c:v>
                </c:pt>
                <c:pt idx="6">
                  <c:v>Muscle</c:v>
                </c:pt>
                <c:pt idx="7">
                  <c:v>Brain</c:v>
                </c:pt>
                <c:pt idx="8">
                  <c:v>Blood</c:v>
                </c:pt>
                <c:pt idx="9">
                  <c:v>Heart</c:v>
                </c:pt>
                <c:pt idx="10">
                  <c:v>Lungs</c:v>
                </c:pt>
                <c:pt idx="11">
                  <c:v>Spleen</c:v>
                </c:pt>
                <c:pt idx="12">
                  <c:v>Kidney</c:v>
                </c:pt>
                <c:pt idx="13">
                  <c:v>Liver</c:v>
                </c:pt>
              </c:strCache>
            </c:strRef>
          </c:cat>
          <c:val>
            <c:numRef>
              <c:f>Sheet1!$G$3:$G$16</c:f>
              <c:numCache>
                <c:formatCode>0.00E+00</c:formatCode>
                <c:ptCount val="14"/>
                <c:pt idx="0">
                  <c:v>2738</c:v>
                </c:pt>
                <c:pt idx="1">
                  <c:v>2912.5</c:v>
                </c:pt>
                <c:pt idx="2">
                  <c:v>3455</c:v>
                </c:pt>
                <c:pt idx="3">
                  <c:v>3637.5</c:v>
                </c:pt>
                <c:pt idx="4">
                  <c:v>4062.5</c:v>
                </c:pt>
                <c:pt idx="5">
                  <c:v>616.25</c:v>
                </c:pt>
                <c:pt idx="6">
                  <c:v>393</c:v>
                </c:pt>
                <c:pt idx="7">
                  <c:v>1352.75</c:v>
                </c:pt>
                <c:pt idx="8">
                  <c:v>600</c:v>
                </c:pt>
                <c:pt idx="9">
                  <c:v>472.25</c:v>
                </c:pt>
                <c:pt idx="10">
                  <c:v>5650</c:v>
                </c:pt>
                <c:pt idx="11">
                  <c:v>1631.75</c:v>
                </c:pt>
                <c:pt idx="12">
                  <c:v>7327.5</c:v>
                </c:pt>
                <c:pt idx="13">
                  <c:v>18215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9B-4500-AD4E-16323C94DDD3}"/>
            </c:ext>
          </c:extLst>
        </c:ser>
        <c:ser>
          <c:idx val="1"/>
          <c:order val="1"/>
          <c:tx>
            <c:v>Arthritis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Sheet1!$P$3:$P$16</c:f>
                <c:numCache>
                  <c:formatCode>General</c:formatCode>
                  <c:ptCount val="14"/>
                  <c:pt idx="0">
                    <c:v>732.06756291114732</c:v>
                  </c:pt>
                  <c:pt idx="1">
                    <c:v>257.92036884795795</c:v>
                  </c:pt>
                  <c:pt idx="2">
                    <c:v>511.1099033802156</c:v>
                  </c:pt>
                  <c:pt idx="3">
                    <c:v>1167.6070614723089</c:v>
                  </c:pt>
                  <c:pt idx="4">
                    <c:v>297.90938219532461</c:v>
                  </c:pt>
                  <c:pt idx="5">
                    <c:v>163.34370715355601</c:v>
                  </c:pt>
                  <c:pt idx="6">
                    <c:v>58.363087649643759</c:v>
                  </c:pt>
                  <c:pt idx="7">
                    <c:v>158.60721925561901</c:v>
                  </c:pt>
                  <c:pt idx="8">
                    <c:v>74.069786912973726</c:v>
                  </c:pt>
                  <c:pt idx="9">
                    <c:v>17.570690557478574</c:v>
                  </c:pt>
                  <c:pt idx="10">
                    <c:v>290.09696654739429</c:v>
                  </c:pt>
                  <c:pt idx="11">
                    <c:v>254.83458687287066</c:v>
                  </c:pt>
                  <c:pt idx="12">
                    <c:v>223.28513161426579</c:v>
                  </c:pt>
                  <c:pt idx="13">
                    <c:v>3134.8843678834473</c:v>
                  </c:pt>
                </c:numCache>
              </c:numRef>
            </c:plus>
            <c:minus>
              <c:numRef>
                <c:f>Sheet1!$P$3:$P$16</c:f>
                <c:numCache>
                  <c:formatCode>General</c:formatCode>
                  <c:ptCount val="14"/>
                  <c:pt idx="0">
                    <c:v>732.06756291114732</c:v>
                  </c:pt>
                  <c:pt idx="1">
                    <c:v>257.92036884795795</c:v>
                  </c:pt>
                  <c:pt idx="2">
                    <c:v>511.1099033802156</c:v>
                  </c:pt>
                  <c:pt idx="3">
                    <c:v>1167.6070614723089</c:v>
                  </c:pt>
                  <c:pt idx="4">
                    <c:v>297.90938219532461</c:v>
                  </c:pt>
                  <c:pt idx="5">
                    <c:v>163.34370715355601</c:v>
                  </c:pt>
                  <c:pt idx="6">
                    <c:v>58.363087649643759</c:v>
                  </c:pt>
                  <c:pt idx="7">
                    <c:v>158.60721925561901</c:v>
                  </c:pt>
                  <c:pt idx="8">
                    <c:v>74.069786912973726</c:v>
                  </c:pt>
                  <c:pt idx="9">
                    <c:v>17.570690557478574</c:v>
                  </c:pt>
                  <c:pt idx="10">
                    <c:v>290.09696654739429</c:v>
                  </c:pt>
                  <c:pt idx="11">
                    <c:v>254.83458687287066</c:v>
                  </c:pt>
                  <c:pt idx="12">
                    <c:v>223.28513161426579</c:v>
                  </c:pt>
                  <c:pt idx="13">
                    <c:v>3134.8843678834473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Sheet1!$J$3:$J$16</c:f>
              <c:strCache>
                <c:ptCount val="14"/>
                <c:pt idx="0">
                  <c:v>Front leg</c:v>
                </c:pt>
                <c:pt idx="1">
                  <c:v>Front leg</c:v>
                </c:pt>
                <c:pt idx="2">
                  <c:v>Hind leg</c:v>
                </c:pt>
                <c:pt idx="3">
                  <c:v>Hind leg</c:v>
                </c:pt>
                <c:pt idx="4">
                  <c:v>Pelvis</c:v>
                </c:pt>
                <c:pt idx="5">
                  <c:v>Skin</c:v>
                </c:pt>
                <c:pt idx="6">
                  <c:v>Muscle</c:v>
                </c:pt>
                <c:pt idx="7">
                  <c:v>Brain</c:v>
                </c:pt>
                <c:pt idx="8">
                  <c:v>Blood</c:v>
                </c:pt>
                <c:pt idx="9">
                  <c:v>Heart</c:v>
                </c:pt>
                <c:pt idx="10">
                  <c:v>Lungs</c:v>
                </c:pt>
                <c:pt idx="11">
                  <c:v>Spleen</c:v>
                </c:pt>
                <c:pt idx="12">
                  <c:v>Kidney</c:v>
                </c:pt>
                <c:pt idx="13">
                  <c:v>Liver</c:v>
                </c:pt>
              </c:strCache>
            </c:strRef>
          </c:cat>
          <c:val>
            <c:numRef>
              <c:f>Sheet1!$O$3:$O$16</c:f>
              <c:numCache>
                <c:formatCode>0.00E+00</c:formatCode>
                <c:ptCount val="14"/>
                <c:pt idx="0">
                  <c:v>5762.5</c:v>
                </c:pt>
                <c:pt idx="1">
                  <c:v>6137.5</c:v>
                </c:pt>
                <c:pt idx="2">
                  <c:v>10330</c:v>
                </c:pt>
                <c:pt idx="3">
                  <c:v>10542.5</c:v>
                </c:pt>
                <c:pt idx="4">
                  <c:v>5920</c:v>
                </c:pt>
                <c:pt idx="5">
                  <c:v>909</c:v>
                </c:pt>
                <c:pt idx="6">
                  <c:v>487.5</c:v>
                </c:pt>
                <c:pt idx="7">
                  <c:v>1657.5</c:v>
                </c:pt>
                <c:pt idx="8">
                  <c:v>412</c:v>
                </c:pt>
                <c:pt idx="9">
                  <c:v>561.75</c:v>
                </c:pt>
                <c:pt idx="10">
                  <c:v>5152.5</c:v>
                </c:pt>
                <c:pt idx="11">
                  <c:v>1398</c:v>
                </c:pt>
                <c:pt idx="12">
                  <c:v>8007.5</c:v>
                </c:pt>
                <c:pt idx="13">
                  <c:v>18750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9B-4500-AD4E-16323C94D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560360"/>
        <c:axId val="480560688"/>
      </c:barChart>
      <c:catAx>
        <c:axId val="480560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560688"/>
        <c:crosses val="autoZero"/>
        <c:auto val="1"/>
        <c:lblAlgn val="ctr"/>
        <c:lblOffset val="100"/>
        <c:noMultiLvlLbl val="0"/>
      </c:catAx>
      <c:valAx>
        <c:axId val="4805606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/>
                  <a:t>Fluorescence Units</a:t>
                </a:r>
              </a:p>
            </c:rich>
          </c:tx>
          <c:layout>
            <c:manualLayout>
              <c:xMode val="edge"/>
              <c:yMode val="edge"/>
              <c:x val="2.025001112149117E-3"/>
              <c:y val="0.301392001175852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560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18</xdr:row>
      <xdr:rowOff>95250</xdr:rowOff>
    </xdr:from>
    <xdr:to>
      <xdr:col>13</xdr:col>
      <xdr:colOff>504825</xdr:colOff>
      <xdr:row>48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E95C62-AF44-4B37-A7FE-E3BF9E604C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6"/>
  <sheetViews>
    <sheetView tabSelected="1" zoomScaleNormal="100" workbookViewId="0">
      <selection activeCell="R23" sqref="R23"/>
    </sheetView>
  </sheetViews>
  <sheetFormatPr defaultRowHeight="15" x14ac:dyDescent="0.25"/>
  <sheetData>
    <row r="2" spans="2:18" x14ac:dyDescent="0.25">
      <c r="B2" t="s">
        <v>0</v>
      </c>
      <c r="C2">
        <v>1</v>
      </c>
      <c r="D2">
        <v>2</v>
      </c>
      <c r="E2">
        <v>3</v>
      </c>
      <c r="F2">
        <v>4</v>
      </c>
      <c r="G2" t="s">
        <v>5</v>
      </c>
      <c r="H2" t="s">
        <v>4</v>
      </c>
      <c r="J2" t="s">
        <v>1</v>
      </c>
      <c r="K2">
        <v>1</v>
      </c>
      <c r="L2">
        <v>2</v>
      </c>
      <c r="M2">
        <v>3</v>
      </c>
      <c r="N2">
        <v>4</v>
      </c>
      <c r="O2" t="s">
        <v>5</v>
      </c>
      <c r="P2" t="s">
        <v>4</v>
      </c>
      <c r="R2" t="s">
        <v>16</v>
      </c>
    </row>
    <row r="3" spans="2:18" x14ac:dyDescent="0.25">
      <c r="B3" t="s">
        <v>6</v>
      </c>
      <c r="C3" s="1">
        <v>3590</v>
      </c>
      <c r="D3" s="1">
        <v>3260</v>
      </c>
      <c r="E3" s="1">
        <v>3170</v>
      </c>
      <c r="F3" s="1">
        <v>932</v>
      </c>
      <c r="G3" s="1">
        <f>AVERAGE(C3:F3)</f>
        <v>2738</v>
      </c>
      <c r="H3" s="1">
        <f>STDEV(C3:F3)/SQRT(4)</f>
        <v>608.73146789039913</v>
      </c>
      <c r="J3" t="s">
        <v>6</v>
      </c>
      <c r="K3" s="1">
        <v>5810</v>
      </c>
      <c r="L3" s="1">
        <v>7650</v>
      </c>
      <c r="M3" s="1">
        <v>5500</v>
      </c>
      <c r="N3" s="1">
        <v>4090</v>
      </c>
      <c r="O3" s="1">
        <f>AVERAGE(K3:N3)</f>
        <v>5762.5</v>
      </c>
      <c r="P3" s="1">
        <f>STDEV(K3:N3)/SQRT(4)</f>
        <v>732.06756291114732</v>
      </c>
      <c r="R3">
        <f>TTEST(C3:F3,K3:N3,2,2)</f>
        <v>1.9155833536326907E-2</v>
      </c>
    </row>
    <row r="4" spans="2:18" x14ac:dyDescent="0.25">
      <c r="B4" t="s">
        <v>6</v>
      </c>
      <c r="C4" s="1">
        <v>3940</v>
      </c>
      <c r="D4" s="1">
        <v>3920</v>
      </c>
      <c r="E4" s="1">
        <v>2770</v>
      </c>
      <c r="F4" s="1">
        <v>1020</v>
      </c>
      <c r="G4" s="1">
        <f t="shared" ref="G4:G16" si="0">AVERAGE(C4:F4)</f>
        <v>2912.5</v>
      </c>
      <c r="H4" s="1">
        <f t="shared" ref="H4:H16" si="1">STDEV(C4:F4)/SQRT(4)</f>
        <v>687.54848313894684</v>
      </c>
      <c r="J4" t="s">
        <v>6</v>
      </c>
      <c r="K4" s="1">
        <v>5600</v>
      </c>
      <c r="L4" s="1">
        <v>6730</v>
      </c>
      <c r="M4" s="1">
        <v>6390</v>
      </c>
      <c r="N4" s="1">
        <v>5830</v>
      </c>
      <c r="O4" s="1">
        <f t="shared" ref="O4:O16" si="2">AVERAGE(K4:N4)</f>
        <v>6137.5</v>
      </c>
      <c r="P4" s="1">
        <f t="shared" ref="P4:P16" si="3">STDEV(K4:N4)/SQRT(4)</f>
        <v>257.92036884795795</v>
      </c>
      <c r="R4">
        <f t="shared" ref="R4:R16" si="4">TTEST(C4:F4,K4:N4,2,2)</f>
        <v>4.6093228464261808E-3</v>
      </c>
    </row>
    <row r="5" spans="2:18" x14ac:dyDescent="0.25">
      <c r="B5" t="s">
        <v>2</v>
      </c>
      <c r="C5" s="1">
        <v>3640</v>
      </c>
      <c r="D5" s="1">
        <v>4470</v>
      </c>
      <c r="E5" s="1">
        <v>4120</v>
      </c>
      <c r="F5" s="1">
        <v>1590</v>
      </c>
      <c r="G5" s="1">
        <f t="shared" si="0"/>
        <v>3455</v>
      </c>
      <c r="H5" s="1">
        <f t="shared" si="1"/>
        <v>644.52178654668717</v>
      </c>
      <c r="J5" t="s">
        <v>2</v>
      </c>
      <c r="K5" s="1">
        <v>10800</v>
      </c>
      <c r="L5" s="1">
        <v>11400</v>
      </c>
      <c r="M5" s="1">
        <v>10100</v>
      </c>
      <c r="N5" s="1">
        <v>9020</v>
      </c>
      <c r="O5" s="1">
        <f t="shared" si="2"/>
        <v>10330</v>
      </c>
      <c r="P5" s="1">
        <f t="shared" si="3"/>
        <v>511.1099033802156</v>
      </c>
      <c r="R5">
        <f t="shared" si="4"/>
        <v>1.594791718041863E-4</v>
      </c>
    </row>
    <row r="6" spans="2:18" x14ac:dyDescent="0.25">
      <c r="B6" t="s">
        <v>2</v>
      </c>
      <c r="C6" s="1">
        <v>3540</v>
      </c>
      <c r="D6" s="1">
        <v>4750</v>
      </c>
      <c r="E6" s="1">
        <v>4470</v>
      </c>
      <c r="F6" s="1">
        <v>1790</v>
      </c>
      <c r="G6" s="1">
        <f t="shared" si="0"/>
        <v>3637.5</v>
      </c>
      <c r="H6" s="1">
        <f t="shared" si="1"/>
        <v>667.92433453697936</v>
      </c>
      <c r="J6" t="s">
        <v>2</v>
      </c>
      <c r="K6" s="1">
        <v>10500</v>
      </c>
      <c r="L6" s="1">
        <v>12900</v>
      </c>
      <c r="M6" s="1">
        <v>11400</v>
      </c>
      <c r="N6" s="1">
        <v>7370</v>
      </c>
      <c r="O6" s="1">
        <f t="shared" si="2"/>
        <v>10542.5</v>
      </c>
      <c r="P6" s="1">
        <f t="shared" si="3"/>
        <v>1167.6070614723089</v>
      </c>
      <c r="R6">
        <f t="shared" si="4"/>
        <v>2.1501484252882492E-3</v>
      </c>
    </row>
    <row r="7" spans="2:18" x14ac:dyDescent="0.25">
      <c r="B7" t="s">
        <v>9</v>
      </c>
      <c r="C7" s="1">
        <v>4300</v>
      </c>
      <c r="D7" s="1">
        <v>5550</v>
      </c>
      <c r="E7" s="1">
        <v>5460</v>
      </c>
      <c r="F7" s="1">
        <v>940</v>
      </c>
      <c r="G7" s="1">
        <f t="shared" si="0"/>
        <v>4062.5</v>
      </c>
      <c r="H7" s="1">
        <f t="shared" si="1"/>
        <v>1079.0456817639063</v>
      </c>
      <c r="J7" t="s">
        <v>9</v>
      </c>
      <c r="K7" s="1">
        <v>5550</v>
      </c>
      <c r="L7" s="1">
        <v>6780</v>
      </c>
      <c r="M7" s="1">
        <v>5490</v>
      </c>
      <c r="N7" s="1">
        <v>5860</v>
      </c>
      <c r="O7" s="1">
        <f t="shared" si="2"/>
        <v>5920</v>
      </c>
      <c r="P7" s="1">
        <f t="shared" si="3"/>
        <v>297.90938219532461</v>
      </c>
      <c r="R7">
        <f t="shared" si="4"/>
        <v>0.14811580908054797</v>
      </c>
    </row>
    <row r="8" spans="2:18" x14ac:dyDescent="0.25">
      <c r="B8" t="s">
        <v>3</v>
      </c>
      <c r="C8" s="1">
        <v>480</v>
      </c>
      <c r="D8" s="1">
        <v>1070</v>
      </c>
      <c r="E8" s="1">
        <v>751</v>
      </c>
      <c r="F8" s="1">
        <v>164</v>
      </c>
      <c r="G8" s="1">
        <f t="shared" si="0"/>
        <v>616.25</v>
      </c>
      <c r="H8" s="1">
        <f t="shared" si="1"/>
        <v>193.03297429886601</v>
      </c>
      <c r="J8" t="s">
        <v>3</v>
      </c>
      <c r="K8" s="1">
        <v>851</v>
      </c>
      <c r="L8" s="1">
        <v>561</v>
      </c>
      <c r="M8" s="1">
        <v>874</v>
      </c>
      <c r="N8" s="1">
        <v>1350</v>
      </c>
      <c r="O8" s="1">
        <f t="shared" si="2"/>
        <v>909</v>
      </c>
      <c r="P8" s="1">
        <f t="shared" si="3"/>
        <v>163.34370715355601</v>
      </c>
      <c r="R8">
        <f t="shared" si="4"/>
        <v>0.29098040652123386</v>
      </c>
    </row>
    <row r="9" spans="2:18" x14ac:dyDescent="0.25">
      <c r="B9" t="s">
        <v>7</v>
      </c>
      <c r="C9" s="1">
        <v>396</v>
      </c>
      <c r="D9" s="1">
        <v>369</v>
      </c>
      <c r="E9" s="1">
        <v>533</v>
      </c>
      <c r="F9" s="1">
        <v>274</v>
      </c>
      <c r="G9" s="1">
        <f t="shared" si="0"/>
        <v>393</v>
      </c>
      <c r="H9" s="1">
        <f t="shared" si="1"/>
        <v>53.499221178131805</v>
      </c>
      <c r="J9" t="s">
        <v>7</v>
      </c>
      <c r="K9" s="1">
        <v>392</v>
      </c>
      <c r="L9" s="1">
        <v>554</v>
      </c>
      <c r="M9" s="1">
        <v>386</v>
      </c>
      <c r="N9" s="1">
        <v>618</v>
      </c>
      <c r="O9" s="1">
        <f t="shared" si="2"/>
        <v>487.5</v>
      </c>
      <c r="P9" s="1">
        <f t="shared" si="3"/>
        <v>58.363087649643759</v>
      </c>
      <c r="R9">
        <f t="shared" si="4"/>
        <v>0.27768886506757501</v>
      </c>
    </row>
    <row r="10" spans="2:18" x14ac:dyDescent="0.25">
      <c r="B10" t="s">
        <v>8</v>
      </c>
      <c r="C10" s="1">
        <v>1250</v>
      </c>
      <c r="D10" s="1">
        <v>1800</v>
      </c>
      <c r="E10" s="1">
        <v>1730</v>
      </c>
      <c r="F10" s="1">
        <v>631</v>
      </c>
      <c r="G10" s="1">
        <f t="shared" si="0"/>
        <v>1352.75</v>
      </c>
      <c r="H10" s="1">
        <f t="shared" si="1"/>
        <v>269.8503829285159</v>
      </c>
      <c r="J10" t="s">
        <v>8</v>
      </c>
      <c r="K10" s="1">
        <v>1670</v>
      </c>
      <c r="L10" s="1">
        <v>1970</v>
      </c>
      <c r="M10" s="1">
        <v>1770</v>
      </c>
      <c r="N10" s="1">
        <v>1220</v>
      </c>
      <c r="O10" s="1">
        <f t="shared" si="2"/>
        <v>1657.5</v>
      </c>
      <c r="P10" s="1">
        <f t="shared" si="3"/>
        <v>158.60721925561901</v>
      </c>
      <c r="R10">
        <f t="shared" si="4"/>
        <v>0.36785092107190348</v>
      </c>
    </row>
    <row r="11" spans="2:18" x14ac:dyDescent="0.25">
      <c r="B11" t="s">
        <v>10</v>
      </c>
      <c r="C11" s="1">
        <v>345</v>
      </c>
      <c r="D11" s="1">
        <v>1340</v>
      </c>
      <c r="E11" s="1">
        <v>468</v>
      </c>
      <c r="F11" s="1">
        <v>247</v>
      </c>
      <c r="G11" s="1">
        <f t="shared" si="0"/>
        <v>600</v>
      </c>
      <c r="H11" s="1">
        <f t="shared" si="1"/>
        <v>250.77513167510583</v>
      </c>
      <c r="J11" t="s">
        <v>10</v>
      </c>
      <c r="K11" s="1">
        <v>447</v>
      </c>
      <c r="L11" s="1">
        <v>603</v>
      </c>
      <c r="M11" s="1">
        <v>335</v>
      </c>
      <c r="N11" s="1">
        <v>263</v>
      </c>
      <c r="O11" s="1">
        <f t="shared" si="2"/>
        <v>412</v>
      </c>
      <c r="P11" s="1">
        <f t="shared" si="3"/>
        <v>74.069786912973726</v>
      </c>
      <c r="R11">
        <f t="shared" si="4"/>
        <v>0.4991903129694687</v>
      </c>
    </row>
    <row r="12" spans="2:18" x14ac:dyDescent="0.25">
      <c r="B12" t="s">
        <v>11</v>
      </c>
      <c r="C12" s="1">
        <v>563</v>
      </c>
      <c r="D12" s="1">
        <v>503</v>
      </c>
      <c r="E12" s="1">
        <v>564</v>
      </c>
      <c r="F12" s="1">
        <v>259</v>
      </c>
      <c r="G12" s="1">
        <f t="shared" si="0"/>
        <v>472.25</v>
      </c>
      <c r="H12" s="1">
        <f t="shared" si="1"/>
        <v>72.499856321696711</v>
      </c>
      <c r="J12" t="s">
        <v>11</v>
      </c>
      <c r="K12" s="1">
        <v>552</v>
      </c>
      <c r="L12" s="1">
        <v>600</v>
      </c>
      <c r="M12" s="1">
        <v>518</v>
      </c>
      <c r="N12" s="1">
        <v>577</v>
      </c>
      <c r="O12" s="1">
        <f t="shared" si="2"/>
        <v>561.75</v>
      </c>
      <c r="P12" s="1">
        <f t="shared" si="3"/>
        <v>17.570690557478574</v>
      </c>
      <c r="R12">
        <f t="shared" si="4"/>
        <v>0.27545599642222102</v>
      </c>
    </row>
    <row r="13" spans="2:18" x14ac:dyDescent="0.25">
      <c r="B13" t="s">
        <v>12</v>
      </c>
      <c r="C13" s="1">
        <v>6170</v>
      </c>
      <c r="D13" s="1">
        <v>5990</v>
      </c>
      <c r="E13" s="1">
        <v>5610</v>
      </c>
      <c r="F13" s="1">
        <v>4830</v>
      </c>
      <c r="G13" s="1">
        <f t="shared" si="0"/>
        <v>5650</v>
      </c>
      <c r="H13" s="1">
        <f t="shared" si="1"/>
        <v>297.20924166878348</v>
      </c>
      <c r="J13" t="s">
        <v>12</v>
      </c>
      <c r="K13" s="1">
        <v>4670</v>
      </c>
      <c r="L13" s="1">
        <v>5360</v>
      </c>
      <c r="M13" s="1">
        <v>4700</v>
      </c>
      <c r="N13" s="1">
        <v>5880</v>
      </c>
      <c r="O13" s="1">
        <f t="shared" si="2"/>
        <v>5152.5</v>
      </c>
      <c r="P13" s="1">
        <f t="shared" si="3"/>
        <v>290.09696654739429</v>
      </c>
      <c r="R13">
        <f t="shared" si="4"/>
        <v>0.27613407630072828</v>
      </c>
    </row>
    <row r="14" spans="2:18" x14ac:dyDescent="0.25">
      <c r="B14" t="s">
        <v>13</v>
      </c>
      <c r="C14" s="1">
        <v>1520</v>
      </c>
      <c r="D14" s="1">
        <v>2150</v>
      </c>
      <c r="E14" s="1">
        <v>2200</v>
      </c>
      <c r="F14" s="1">
        <v>657</v>
      </c>
      <c r="G14" s="1">
        <f t="shared" si="0"/>
        <v>1631.75</v>
      </c>
      <c r="H14" s="1">
        <f t="shared" si="1"/>
        <v>359.87460200279025</v>
      </c>
      <c r="J14" t="s">
        <v>13</v>
      </c>
      <c r="K14" s="1">
        <v>1090</v>
      </c>
      <c r="L14" s="1">
        <v>2040</v>
      </c>
      <c r="M14" s="1">
        <v>1560</v>
      </c>
      <c r="N14" s="1">
        <v>902</v>
      </c>
      <c r="O14" s="1">
        <f t="shared" si="2"/>
        <v>1398</v>
      </c>
      <c r="P14" s="1">
        <f t="shared" si="3"/>
        <v>254.83458687287066</v>
      </c>
      <c r="R14">
        <f t="shared" si="4"/>
        <v>0.61508596953895822</v>
      </c>
    </row>
    <row r="15" spans="2:18" x14ac:dyDescent="0.25">
      <c r="B15" t="s">
        <v>14</v>
      </c>
      <c r="C15" s="1">
        <v>7740</v>
      </c>
      <c r="D15" s="1">
        <v>7580</v>
      </c>
      <c r="E15" s="1">
        <v>8760</v>
      </c>
      <c r="F15" s="1">
        <v>5230</v>
      </c>
      <c r="G15" s="1">
        <f t="shared" si="0"/>
        <v>7327.5</v>
      </c>
      <c r="H15" s="1">
        <f t="shared" si="1"/>
        <v>746.40666976298292</v>
      </c>
      <c r="J15" t="s">
        <v>14</v>
      </c>
      <c r="K15" s="1">
        <v>8040</v>
      </c>
      <c r="L15" s="1">
        <v>8520</v>
      </c>
      <c r="M15" s="1">
        <v>7430</v>
      </c>
      <c r="N15" s="1">
        <v>8040</v>
      </c>
      <c r="O15" s="1">
        <f t="shared" si="2"/>
        <v>8007.5</v>
      </c>
      <c r="P15" s="1">
        <f t="shared" si="3"/>
        <v>223.28513161426579</v>
      </c>
      <c r="R15">
        <f t="shared" si="4"/>
        <v>0.41632235728199279</v>
      </c>
    </row>
    <row r="16" spans="2:18" x14ac:dyDescent="0.25">
      <c r="B16" t="s">
        <v>15</v>
      </c>
      <c r="C16" s="1">
        <v>23400</v>
      </c>
      <c r="D16" s="1">
        <v>23300</v>
      </c>
      <c r="E16" s="1">
        <v>20800</v>
      </c>
      <c r="F16" s="1">
        <v>5360</v>
      </c>
      <c r="G16" s="1">
        <f t="shared" si="0"/>
        <v>18215</v>
      </c>
      <c r="H16" s="1">
        <f t="shared" si="1"/>
        <v>4326.9956860004686</v>
      </c>
      <c r="J16" t="s">
        <v>15</v>
      </c>
      <c r="K16" s="1">
        <v>18800</v>
      </c>
      <c r="L16" s="1">
        <v>26000</v>
      </c>
      <c r="M16" s="1">
        <v>19500</v>
      </c>
      <c r="N16" s="1">
        <v>10700</v>
      </c>
      <c r="O16" s="1">
        <f t="shared" si="2"/>
        <v>18750</v>
      </c>
      <c r="P16" s="1">
        <f t="shared" si="3"/>
        <v>3134.8843678834473</v>
      </c>
      <c r="R16">
        <f t="shared" si="4"/>
        <v>0.92350591002828075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University in St. Louis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Tsen, Shaw-Wei</dc:creator>
  <cp:lastModifiedBy>David T</cp:lastModifiedBy>
  <dcterms:created xsi:type="dcterms:W3CDTF">2021-09-02T18:24:19Z</dcterms:created>
  <dcterms:modified xsi:type="dcterms:W3CDTF">2021-09-05T17:26:45Z</dcterms:modified>
</cp:coreProperties>
</file>