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jl48/Desktop/John from June 2019/Manuscripts/COLGALT2 synovium/Revision/Files to be uploaded/"/>
    </mc:Choice>
  </mc:AlternateContent>
  <xr:revisionPtr revIDLastSave="0" documentId="13_ncr:1_{8983D10D-493A-8443-B4DE-F688A2922251}" xr6:coauthVersionLast="47" xr6:coauthVersionMax="47" xr10:uidLastSave="{00000000-0000-0000-0000-000000000000}"/>
  <bookViews>
    <workbookView xWindow="7240" yWindow="500" windowWidth="42780" windowHeight="24440" xr2:uid="{7E91396A-CD7B-45DE-AF8B-6B3780294250}"/>
  </bookViews>
  <sheets>
    <sheet name="Add Fil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7" i="1" l="1"/>
  <c r="E97" i="1"/>
  <c r="F97" i="1"/>
  <c r="G97" i="1"/>
  <c r="H97" i="1"/>
  <c r="I97" i="1"/>
  <c r="J97" i="1"/>
  <c r="K97" i="1"/>
  <c r="L97" i="1"/>
  <c r="M97" i="1"/>
  <c r="N97" i="1"/>
  <c r="C97" i="1"/>
  <c r="Y9" i="1"/>
  <c r="D106" i="1"/>
  <c r="E106" i="1"/>
  <c r="F106" i="1"/>
  <c r="G106" i="1"/>
  <c r="H106" i="1"/>
  <c r="I106" i="1"/>
  <c r="J106" i="1"/>
  <c r="K106" i="1"/>
  <c r="L106" i="1"/>
  <c r="M106" i="1"/>
  <c r="N106" i="1"/>
  <c r="C106" i="1"/>
  <c r="O4" i="1"/>
  <c r="P4" i="1"/>
  <c r="Q4" i="1"/>
  <c r="R4" i="1"/>
  <c r="S4" i="1"/>
  <c r="U4" i="1"/>
  <c r="V4" i="1"/>
  <c r="W4" i="1"/>
  <c r="X4" i="1"/>
  <c r="Y4" i="1"/>
  <c r="Z4" i="1"/>
  <c r="Q6" i="1"/>
  <c r="U6" i="1"/>
  <c r="V6" i="1"/>
  <c r="W6" i="1"/>
  <c r="X6" i="1"/>
  <c r="Y6" i="1"/>
  <c r="Z6" i="1"/>
  <c r="Q8" i="1"/>
  <c r="R8" i="1"/>
  <c r="S8" i="1"/>
  <c r="T8" i="1"/>
  <c r="W8" i="1"/>
  <c r="X8" i="1"/>
  <c r="Y8" i="1"/>
  <c r="Z8" i="1"/>
  <c r="O9" i="1"/>
  <c r="P9" i="1"/>
  <c r="Q9" i="1"/>
  <c r="R9" i="1"/>
  <c r="S9" i="1"/>
  <c r="T9" i="1"/>
  <c r="U9" i="1"/>
  <c r="V9" i="1"/>
  <c r="W9" i="1"/>
  <c r="O11" i="1"/>
  <c r="P11" i="1"/>
  <c r="Q11" i="1"/>
  <c r="R11" i="1"/>
  <c r="S11" i="1"/>
  <c r="T11" i="1"/>
  <c r="U11" i="1"/>
  <c r="V11" i="1"/>
  <c r="W11" i="1"/>
  <c r="X11" i="1"/>
  <c r="Y11" i="1"/>
  <c r="Z11" i="1"/>
  <c r="O12" i="1"/>
  <c r="P12" i="1"/>
  <c r="Q12" i="1"/>
  <c r="W12" i="1"/>
  <c r="X12" i="1"/>
  <c r="Y12" i="1"/>
  <c r="Z12" i="1"/>
  <c r="O15" i="1"/>
  <c r="P15" i="1"/>
  <c r="Q15" i="1"/>
  <c r="R15" i="1"/>
  <c r="S15" i="1"/>
  <c r="T15" i="1"/>
  <c r="U15" i="1"/>
  <c r="V15" i="1"/>
  <c r="W15" i="1"/>
  <c r="X15" i="1"/>
  <c r="Y15" i="1"/>
  <c r="Z15" i="1"/>
  <c r="O16" i="1"/>
  <c r="P16" i="1"/>
  <c r="Q16" i="1"/>
  <c r="W16" i="1"/>
  <c r="X16" i="1"/>
  <c r="Y16" i="1"/>
  <c r="Z16" i="1"/>
  <c r="O17" i="1"/>
  <c r="P17" i="1"/>
  <c r="Q17" i="1"/>
  <c r="R17" i="1"/>
  <c r="S17" i="1"/>
  <c r="T17" i="1"/>
  <c r="U17" i="1"/>
  <c r="V17" i="1"/>
  <c r="W17" i="1"/>
  <c r="X17" i="1"/>
  <c r="Y17" i="1"/>
  <c r="Z17" i="1"/>
  <c r="O19" i="1"/>
  <c r="P19" i="1"/>
  <c r="Q19" i="1"/>
  <c r="R19" i="1"/>
  <c r="S19" i="1"/>
  <c r="T19" i="1"/>
  <c r="U19" i="1"/>
  <c r="V19" i="1"/>
  <c r="X19" i="1"/>
  <c r="Y19" i="1"/>
  <c r="Z19" i="1"/>
  <c r="O20" i="1"/>
  <c r="P20" i="1"/>
  <c r="Q20" i="1"/>
  <c r="R20" i="1"/>
  <c r="S20" i="1"/>
  <c r="T20" i="1"/>
  <c r="U20" i="1"/>
  <c r="V20" i="1"/>
  <c r="W20" i="1"/>
  <c r="O21" i="1"/>
  <c r="P21" i="1"/>
  <c r="Q21" i="1"/>
  <c r="R21" i="1"/>
  <c r="S21" i="1"/>
  <c r="T21" i="1"/>
  <c r="U21" i="1"/>
  <c r="V21" i="1"/>
  <c r="W21" i="1"/>
  <c r="X21" i="1"/>
  <c r="Y21" i="1"/>
  <c r="Z21" i="1"/>
  <c r="O22" i="1"/>
  <c r="P22" i="1"/>
  <c r="Q22" i="1"/>
  <c r="T22" i="1"/>
  <c r="V22" i="1"/>
  <c r="W22" i="1"/>
  <c r="X22" i="1"/>
  <c r="Y22" i="1"/>
  <c r="Z22" i="1"/>
  <c r="O27" i="1"/>
  <c r="P27" i="1"/>
  <c r="Q27" i="1"/>
  <c r="R27" i="1"/>
  <c r="S27" i="1"/>
  <c r="T27" i="1"/>
  <c r="U27" i="1"/>
  <c r="V27" i="1"/>
  <c r="W27" i="1"/>
  <c r="X27" i="1"/>
  <c r="Y27" i="1"/>
  <c r="Z27" i="1"/>
  <c r="O28" i="1"/>
  <c r="P28" i="1"/>
  <c r="Q28" i="1"/>
  <c r="R28" i="1"/>
  <c r="S28" i="1"/>
  <c r="T28" i="1"/>
  <c r="U28" i="1"/>
  <c r="V28" i="1"/>
  <c r="W28" i="1"/>
  <c r="X28" i="1"/>
  <c r="Y28" i="1"/>
  <c r="Z28" i="1"/>
  <c r="O31" i="1"/>
  <c r="P31" i="1"/>
  <c r="Q31" i="1"/>
  <c r="U31" i="1"/>
  <c r="V31" i="1"/>
  <c r="W31" i="1"/>
  <c r="O33" i="1"/>
  <c r="P33" i="1"/>
  <c r="Q33" i="1"/>
  <c r="R33" i="1"/>
  <c r="S33" i="1"/>
  <c r="T33" i="1"/>
  <c r="U33" i="1"/>
  <c r="V33" i="1"/>
  <c r="W33" i="1"/>
  <c r="X33" i="1"/>
  <c r="Y33" i="1"/>
  <c r="Z33" i="1"/>
  <c r="W34" i="1"/>
  <c r="Y34" i="1"/>
  <c r="Z34" i="1"/>
  <c r="O35" i="1"/>
  <c r="P35" i="1"/>
  <c r="Q35" i="1"/>
  <c r="R35" i="1"/>
  <c r="S35" i="1"/>
  <c r="T35" i="1"/>
  <c r="U35" i="1"/>
  <c r="V35" i="1"/>
  <c r="W35" i="1"/>
  <c r="X35" i="1"/>
  <c r="Y35" i="1"/>
  <c r="Z35" i="1"/>
  <c r="O36" i="1"/>
  <c r="P36" i="1"/>
  <c r="Q36" i="1"/>
  <c r="R36" i="1"/>
  <c r="S36" i="1"/>
  <c r="T36" i="1"/>
  <c r="U36" i="1"/>
  <c r="V36" i="1"/>
  <c r="W36" i="1"/>
  <c r="X36" i="1"/>
  <c r="Y36" i="1"/>
  <c r="Z36" i="1"/>
  <c r="O39" i="1"/>
  <c r="P39" i="1"/>
  <c r="Q39" i="1"/>
  <c r="R39" i="1"/>
  <c r="S39" i="1"/>
  <c r="T39" i="1"/>
  <c r="W39" i="1"/>
  <c r="X39" i="1"/>
  <c r="Y39" i="1"/>
  <c r="Z39" i="1"/>
  <c r="O40" i="1"/>
  <c r="P40" i="1"/>
  <c r="Q40" i="1"/>
  <c r="R40" i="1"/>
  <c r="S40" i="1"/>
  <c r="T40" i="1"/>
  <c r="W40" i="1"/>
  <c r="X40" i="1"/>
  <c r="Y40" i="1"/>
  <c r="Z40" i="1"/>
  <c r="O41" i="1"/>
  <c r="P41" i="1"/>
  <c r="Q41" i="1"/>
  <c r="R41" i="1"/>
  <c r="S41" i="1"/>
  <c r="T41" i="1"/>
  <c r="U41" i="1"/>
  <c r="V41" i="1"/>
  <c r="W41" i="1"/>
  <c r="X41" i="1"/>
  <c r="Y41" i="1"/>
  <c r="Z41" i="1"/>
  <c r="U43" i="1"/>
  <c r="V43" i="1"/>
  <c r="W43" i="1"/>
  <c r="X43" i="1"/>
  <c r="Y43" i="1"/>
  <c r="Z43" i="1"/>
  <c r="O45" i="1"/>
  <c r="P45" i="1"/>
  <c r="Q45" i="1"/>
  <c r="R45" i="1"/>
  <c r="S45" i="1"/>
  <c r="T45" i="1"/>
  <c r="U45" i="1"/>
  <c r="V45" i="1"/>
  <c r="W45" i="1"/>
  <c r="X45" i="1"/>
  <c r="Y45" i="1"/>
  <c r="Z45" i="1"/>
  <c r="O46" i="1"/>
  <c r="P46" i="1"/>
  <c r="Q46" i="1"/>
  <c r="R46" i="1"/>
  <c r="S46" i="1"/>
  <c r="T46" i="1"/>
  <c r="W46" i="1"/>
  <c r="X46" i="1"/>
  <c r="Y46" i="1"/>
  <c r="Z46" i="1"/>
  <c r="O50" i="1"/>
  <c r="P50" i="1"/>
  <c r="Q50" i="1"/>
  <c r="R50" i="1"/>
  <c r="S50" i="1"/>
  <c r="T50" i="1"/>
  <c r="U50" i="1"/>
  <c r="V50" i="1"/>
  <c r="W50" i="1"/>
  <c r="X50" i="1"/>
  <c r="Y50" i="1"/>
  <c r="Z50" i="1"/>
  <c r="O52" i="1"/>
  <c r="P52" i="1"/>
  <c r="Q52" i="1"/>
  <c r="R52" i="1"/>
  <c r="S52" i="1"/>
  <c r="T52" i="1"/>
  <c r="U52" i="1"/>
  <c r="V52" i="1"/>
  <c r="W52" i="1"/>
  <c r="X52" i="1"/>
  <c r="Y52" i="1"/>
  <c r="Z52" i="1"/>
  <c r="O54" i="1"/>
  <c r="P54" i="1"/>
  <c r="Q54" i="1"/>
  <c r="R54" i="1"/>
  <c r="S54" i="1"/>
  <c r="T54" i="1"/>
  <c r="U54" i="1"/>
  <c r="V54" i="1"/>
  <c r="W54" i="1"/>
  <c r="X54" i="1"/>
  <c r="Y54" i="1"/>
  <c r="Z54" i="1"/>
  <c r="O55" i="1"/>
  <c r="P55" i="1"/>
  <c r="Q55" i="1"/>
  <c r="R55" i="1"/>
  <c r="S55" i="1"/>
  <c r="T55" i="1"/>
  <c r="U55" i="1"/>
  <c r="V55" i="1"/>
  <c r="W55" i="1"/>
  <c r="X55" i="1"/>
  <c r="Y55" i="1"/>
  <c r="Z55" i="1"/>
  <c r="O56" i="1"/>
  <c r="P56" i="1"/>
  <c r="Q56" i="1"/>
  <c r="R56" i="1"/>
  <c r="S56" i="1"/>
  <c r="T56" i="1"/>
  <c r="U56" i="1"/>
  <c r="V56" i="1"/>
  <c r="W56" i="1"/>
  <c r="X56" i="1"/>
  <c r="Y56" i="1"/>
  <c r="Z56" i="1"/>
  <c r="O57" i="1"/>
  <c r="P57" i="1"/>
  <c r="Q57" i="1"/>
  <c r="R57" i="1"/>
  <c r="S57" i="1"/>
  <c r="T57" i="1"/>
  <c r="U57" i="1"/>
  <c r="V57" i="1"/>
  <c r="W57" i="1"/>
  <c r="X57" i="1"/>
  <c r="Y57" i="1"/>
  <c r="Z57" i="1"/>
  <c r="O58" i="1"/>
  <c r="P58" i="1"/>
  <c r="Q58" i="1"/>
  <c r="R58" i="1"/>
  <c r="S58" i="1"/>
  <c r="T58" i="1"/>
  <c r="U58" i="1"/>
  <c r="V58" i="1"/>
  <c r="X58" i="1"/>
  <c r="Y58" i="1"/>
  <c r="Z58" i="1"/>
  <c r="O60" i="1"/>
  <c r="P60" i="1"/>
  <c r="Q60" i="1"/>
  <c r="R60" i="1"/>
  <c r="S60" i="1"/>
  <c r="T60" i="1"/>
  <c r="U60" i="1"/>
  <c r="V60" i="1"/>
  <c r="W60" i="1"/>
  <c r="Y60" i="1"/>
  <c r="Z60" i="1"/>
  <c r="O64" i="1"/>
  <c r="P64" i="1"/>
  <c r="Q64" i="1"/>
  <c r="R64" i="1"/>
  <c r="S64" i="1"/>
  <c r="T64" i="1"/>
  <c r="U64" i="1"/>
  <c r="V64" i="1"/>
  <c r="W64" i="1"/>
  <c r="X64" i="1"/>
  <c r="Y64" i="1"/>
  <c r="Z64" i="1"/>
  <c r="O67" i="1"/>
  <c r="P67" i="1"/>
  <c r="Q67" i="1"/>
  <c r="R67" i="1"/>
  <c r="S67" i="1"/>
  <c r="T67" i="1"/>
  <c r="U67" i="1"/>
  <c r="V67" i="1"/>
  <c r="W67" i="1"/>
  <c r="X67" i="1"/>
  <c r="Y67" i="1"/>
  <c r="Z67" i="1"/>
  <c r="O68" i="1"/>
  <c r="P68" i="1"/>
  <c r="Q68" i="1"/>
  <c r="R68" i="1"/>
  <c r="S68" i="1"/>
  <c r="T68" i="1"/>
  <c r="W68" i="1"/>
  <c r="Y68" i="1"/>
  <c r="Z68" i="1"/>
  <c r="O70" i="1"/>
  <c r="P70" i="1"/>
  <c r="Q70" i="1"/>
  <c r="R70" i="1"/>
  <c r="S70" i="1"/>
  <c r="T70" i="1"/>
  <c r="V70" i="1"/>
  <c r="W70" i="1"/>
  <c r="X70" i="1"/>
  <c r="Y70" i="1"/>
  <c r="Z70" i="1"/>
  <c r="O74" i="1"/>
  <c r="P74" i="1"/>
  <c r="Q74" i="1"/>
  <c r="U74" i="1"/>
  <c r="V74" i="1"/>
  <c r="W74" i="1"/>
  <c r="X74" i="1"/>
  <c r="Y74" i="1"/>
  <c r="Z74" i="1"/>
  <c r="O76" i="1"/>
  <c r="P76" i="1"/>
  <c r="Q76" i="1"/>
  <c r="U76" i="1"/>
  <c r="V76" i="1"/>
  <c r="W76" i="1"/>
  <c r="X76" i="1"/>
  <c r="Y76" i="1"/>
  <c r="Z76" i="1"/>
  <c r="O77" i="1"/>
  <c r="P77" i="1"/>
  <c r="Q77" i="1"/>
  <c r="R77" i="1"/>
  <c r="S77" i="1"/>
  <c r="T77" i="1"/>
  <c r="U77" i="1"/>
  <c r="V77" i="1"/>
  <c r="W77" i="1"/>
  <c r="X77" i="1"/>
  <c r="Y77" i="1"/>
  <c r="Z77" i="1"/>
  <c r="X78" i="1"/>
  <c r="O80" i="1"/>
  <c r="P80" i="1"/>
  <c r="Q80" i="1"/>
  <c r="R80" i="1"/>
  <c r="S80" i="1"/>
  <c r="T80" i="1"/>
  <c r="U80" i="1"/>
  <c r="V80" i="1"/>
  <c r="W80" i="1"/>
  <c r="X80" i="1"/>
  <c r="Y80" i="1"/>
  <c r="Z80" i="1"/>
  <c r="O81" i="1"/>
  <c r="P81" i="1"/>
  <c r="Q81" i="1"/>
  <c r="R81" i="1"/>
  <c r="S81" i="1"/>
  <c r="T81" i="1"/>
  <c r="U81" i="1"/>
  <c r="V81" i="1"/>
  <c r="W81" i="1"/>
  <c r="O88" i="1"/>
  <c r="P88" i="1"/>
  <c r="Q88" i="1"/>
  <c r="R88" i="1"/>
  <c r="S88" i="1"/>
  <c r="T88" i="1"/>
  <c r="U88" i="1"/>
  <c r="V88" i="1"/>
  <c r="X88" i="1"/>
  <c r="Y88" i="1"/>
  <c r="Z88" i="1"/>
  <c r="O89" i="1"/>
  <c r="P89" i="1"/>
  <c r="U89" i="1"/>
  <c r="V89" i="1"/>
  <c r="W89" i="1"/>
  <c r="X89" i="1"/>
  <c r="Y89" i="1"/>
  <c r="Z89" i="1"/>
  <c r="O90" i="1"/>
  <c r="P90" i="1"/>
  <c r="Q90" i="1"/>
  <c r="U90" i="1"/>
  <c r="V90" i="1"/>
  <c r="W90" i="1"/>
  <c r="X90" i="1"/>
  <c r="Y90" i="1"/>
  <c r="Z90" i="1"/>
  <c r="O5" i="1"/>
  <c r="P5" i="1"/>
  <c r="R5" i="1"/>
  <c r="S5" i="1"/>
  <c r="T5" i="1"/>
  <c r="U5" i="1"/>
  <c r="V5" i="1"/>
  <c r="W5" i="1"/>
  <c r="X5" i="1"/>
  <c r="Y5" i="1"/>
  <c r="Z5" i="1"/>
  <c r="O13" i="1"/>
  <c r="P13" i="1"/>
  <c r="Q13" i="1"/>
  <c r="R13" i="1"/>
  <c r="S13" i="1"/>
  <c r="T13" i="1"/>
  <c r="U13" i="1"/>
  <c r="W13" i="1"/>
  <c r="Y13" i="1"/>
  <c r="Z13" i="1"/>
  <c r="U14" i="1"/>
  <c r="V14" i="1"/>
  <c r="W14" i="1"/>
  <c r="X14" i="1"/>
  <c r="Y14" i="1"/>
  <c r="Z14" i="1"/>
  <c r="O18" i="1"/>
  <c r="P18" i="1"/>
  <c r="Q18" i="1"/>
  <c r="R18" i="1"/>
  <c r="S18" i="1"/>
  <c r="T18" i="1"/>
  <c r="W18" i="1"/>
  <c r="X18" i="1"/>
  <c r="Y18" i="1"/>
  <c r="Z18" i="1"/>
  <c r="Q23" i="1"/>
  <c r="R23" i="1"/>
  <c r="Y23" i="1"/>
  <c r="Z23" i="1"/>
  <c r="O24" i="1"/>
  <c r="P24" i="1"/>
  <c r="Q24" i="1"/>
  <c r="R24" i="1"/>
  <c r="S24" i="1"/>
  <c r="T24" i="1"/>
  <c r="W24" i="1"/>
  <c r="X24" i="1"/>
  <c r="Y24" i="1"/>
  <c r="Z24" i="1"/>
  <c r="O25" i="1"/>
  <c r="P25" i="1"/>
  <c r="Q25" i="1"/>
  <c r="R25" i="1"/>
  <c r="S25" i="1"/>
  <c r="T25" i="1"/>
  <c r="U25" i="1"/>
  <c r="V25" i="1"/>
  <c r="W25" i="1"/>
  <c r="X25" i="1"/>
  <c r="Y25" i="1"/>
  <c r="Z25" i="1"/>
  <c r="O26" i="1"/>
  <c r="P26" i="1"/>
  <c r="Q26" i="1"/>
  <c r="R26" i="1"/>
  <c r="S26" i="1"/>
  <c r="T26" i="1"/>
  <c r="U26" i="1"/>
  <c r="V26" i="1"/>
  <c r="W26" i="1"/>
  <c r="X26" i="1"/>
  <c r="Y26" i="1"/>
  <c r="Z26" i="1"/>
  <c r="Q29" i="1"/>
  <c r="T29" i="1"/>
  <c r="W29" i="1"/>
  <c r="X29" i="1"/>
  <c r="Y29" i="1"/>
  <c r="Z29" i="1"/>
  <c r="O32" i="1"/>
  <c r="P32" i="1"/>
  <c r="Q32" i="1"/>
  <c r="R32" i="1"/>
  <c r="S32" i="1"/>
  <c r="T32" i="1"/>
  <c r="U32" i="1"/>
  <c r="V32" i="1"/>
  <c r="W32" i="1"/>
  <c r="X32" i="1"/>
  <c r="Y32" i="1"/>
  <c r="Z32" i="1"/>
  <c r="O37" i="1"/>
  <c r="P37" i="1"/>
  <c r="Q37" i="1"/>
  <c r="R37" i="1"/>
  <c r="S37" i="1"/>
  <c r="T37" i="1"/>
  <c r="U37" i="1"/>
  <c r="V37" i="1"/>
  <c r="W37" i="1"/>
  <c r="X37" i="1"/>
  <c r="Y37" i="1"/>
  <c r="Z37" i="1"/>
  <c r="O42" i="1"/>
  <c r="P42" i="1"/>
  <c r="Q42" i="1"/>
  <c r="R42" i="1"/>
  <c r="S42" i="1"/>
  <c r="T42" i="1"/>
  <c r="U42" i="1"/>
  <c r="V42" i="1"/>
  <c r="W42" i="1"/>
  <c r="X42" i="1"/>
  <c r="Y42" i="1"/>
  <c r="Z42" i="1"/>
  <c r="O44" i="1"/>
  <c r="P44" i="1"/>
  <c r="Q44" i="1"/>
  <c r="R44" i="1"/>
  <c r="S44" i="1"/>
  <c r="T44" i="1"/>
  <c r="U44" i="1"/>
  <c r="V44" i="1"/>
  <c r="W44" i="1"/>
  <c r="X44" i="1"/>
  <c r="Y44" i="1"/>
  <c r="Z44" i="1"/>
  <c r="O47" i="1"/>
  <c r="P47" i="1"/>
  <c r="Q47" i="1"/>
  <c r="U47" i="1"/>
  <c r="V47" i="1"/>
  <c r="W47" i="1"/>
  <c r="X47" i="1"/>
  <c r="O48" i="1"/>
  <c r="P48" i="1"/>
  <c r="Q48" i="1"/>
  <c r="R48" i="1"/>
  <c r="S48" i="1"/>
  <c r="T48" i="1"/>
  <c r="U48" i="1"/>
  <c r="V48" i="1"/>
  <c r="X48" i="1"/>
  <c r="Y48" i="1"/>
  <c r="Z48" i="1"/>
  <c r="O49" i="1"/>
  <c r="P49" i="1"/>
  <c r="Q49" i="1"/>
  <c r="R49" i="1"/>
  <c r="S49" i="1"/>
  <c r="T49" i="1"/>
  <c r="U49" i="1"/>
  <c r="V49" i="1"/>
  <c r="W49" i="1"/>
  <c r="X49" i="1"/>
  <c r="Y49" i="1"/>
  <c r="Z49" i="1"/>
  <c r="O51" i="1"/>
  <c r="P51" i="1"/>
  <c r="Q51" i="1"/>
  <c r="R51" i="1"/>
  <c r="S51" i="1"/>
  <c r="T51" i="1"/>
  <c r="U51" i="1"/>
  <c r="V51" i="1"/>
  <c r="W51" i="1"/>
  <c r="Q59" i="1"/>
  <c r="R59" i="1"/>
  <c r="S59" i="1"/>
  <c r="T59" i="1"/>
  <c r="U59" i="1"/>
  <c r="V59" i="1"/>
  <c r="X59" i="1"/>
  <c r="Y59" i="1"/>
  <c r="Z59" i="1"/>
  <c r="O61" i="1"/>
  <c r="P61" i="1"/>
  <c r="Q61" i="1"/>
  <c r="R61" i="1"/>
  <c r="S61" i="1"/>
  <c r="T61" i="1"/>
  <c r="V61" i="1"/>
  <c r="W61" i="1"/>
  <c r="X61" i="1"/>
  <c r="Y61" i="1"/>
  <c r="Z61" i="1"/>
  <c r="O62" i="1"/>
  <c r="P62" i="1"/>
  <c r="Q62" i="1"/>
  <c r="R62" i="1"/>
  <c r="S62" i="1"/>
  <c r="T62" i="1"/>
  <c r="U62" i="1"/>
  <c r="V62" i="1"/>
  <c r="W62" i="1"/>
  <c r="X62" i="1"/>
  <c r="Y62" i="1"/>
  <c r="Z62" i="1"/>
  <c r="O63" i="1"/>
  <c r="P63" i="1"/>
  <c r="Q63" i="1"/>
  <c r="R63" i="1"/>
  <c r="S63" i="1"/>
  <c r="T63" i="1"/>
  <c r="U63" i="1"/>
  <c r="V63" i="1"/>
  <c r="X63" i="1"/>
  <c r="Y63" i="1"/>
  <c r="Z63" i="1"/>
  <c r="O65" i="1"/>
  <c r="P65" i="1"/>
  <c r="Q65" i="1"/>
  <c r="R65" i="1"/>
  <c r="S65" i="1"/>
  <c r="T65" i="1"/>
  <c r="U65" i="1"/>
  <c r="V65" i="1"/>
  <c r="W65" i="1"/>
  <c r="X65" i="1"/>
  <c r="Y65" i="1"/>
  <c r="Z65" i="1"/>
  <c r="W66" i="1"/>
  <c r="Z66" i="1"/>
  <c r="O69" i="1"/>
  <c r="P69" i="1"/>
  <c r="Q69" i="1"/>
  <c r="R69" i="1"/>
  <c r="S69" i="1"/>
  <c r="T69" i="1"/>
  <c r="U69" i="1"/>
  <c r="V69" i="1"/>
  <c r="W69" i="1"/>
  <c r="X69" i="1"/>
  <c r="Y69" i="1"/>
  <c r="Z69" i="1"/>
  <c r="O71" i="1"/>
  <c r="P71" i="1"/>
  <c r="Q71" i="1"/>
  <c r="R71" i="1"/>
  <c r="S71" i="1"/>
  <c r="T71" i="1"/>
  <c r="U71" i="1"/>
  <c r="V71" i="1"/>
  <c r="W71" i="1"/>
  <c r="X71" i="1"/>
  <c r="Y71" i="1"/>
  <c r="Z71" i="1"/>
  <c r="O72" i="1"/>
  <c r="P72" i="1"/>
  <c r="Q72" i="1"/>
  <c r="R72" i="1"/>
  <c r="S72" i="1"/>
  <c r="T72" i="1"/>
  <c r="U72" i="1"/>
  <c r="V72" i="1"/>
  <c r="W72" i="1"/>
  <c r="Y72" i="1"/>
  <c r="Z72" i="1"/>
  <c r="O73" i="1"/>
  <c r="P73" i="1"/>
  <c r="Q73" i="1"/>
  <c r="R73" i="1"/>
  <c r="S73" i="1"/>
  <c r="T73" i="1"/>
  <c r="U73" i="1"/>
  <c r="V73" i="1"/>
  <c r="Y73" i="1"/>
  <c r="Z73" i="1"/>
  <c r="O75" i="1"/>
  <c r="P75" i="1"/>
  <c r="Q75" i="1"/>
  <c r="T75" i="1"/>
  <c r="U75" i="1"/>
  <c r="V75" i="1"/>
  <c r="X75" i="1"/>
  <c r="Y75" i="1"/>
  <c r="Z75" i="1"/>
  <c r="O79" i="1"/>
  <c r="P79" i="1"/>
  <c r="Q79" i="1"/>
  <c r="R79" i="1"/>
  <c r="S79" i="1"/>
  <c r="T79" i="1"/>
  <c r="U79" i="1"/>
  <c r="V79" i="1"/>
  <c r="W79" i="1"/>
  <c r="X79" i="1"/>
  <c r="Y79" i="1"/>
  <c r="Z79" i="1"/>
  <c r="O83" i="1"/>
  <c r="P83" i="1"/>
  <c r="Q83" i="1"/>
  <c r="R83" i="1"/>
  <c r="S83" i="1"/>
  <c r="T83" i="1"/>
  <c r="U83" i="1"/>
  <c r="V83" i="1"/>
  <c r="W83" i="1"/>
  <c r="X83" i="1"/>
  <c r="Y83" i="1"/>
  <c r="Z83" i="1"/>
  <c r="O85" i="1"/>
  <c r="P85" i="1"/>
  <c r="Q85" i="1"/>
  <c r="R85" i="1"/>
  <c r="S85" i="1"/>
  <c r="T85" i="1"/>
  <c r="U85" i="1"/>
  <c r="V85" i="1"/>
  <c r="W85" i="1"/>
  <c r="X85" i="1"/>
  <c r="Y85" i="1"/>
  <c r="Z85" i="1"/>
  <c r="O86" i="1"/>
  <c r="P86" i="1"/>
  <c r="R86" i="1"/>
  <c r="S86" i="1"/>
  <c r="T86" i="1"/>
  <c r="U86" i="1"/>
  <c r="V86" i="1"/>
  <c r="W86" i="1"/>
  <c r="X86" i="1"/>
  <c r="Y86" i="1"/>
  <c r="Z86" i="1"/>
  <c r="O87" i="1"/>
  <c r="P87" i="1"/>
  <c r="Q87" i="1"/>
  <c r="R87" i="1"/>
  <c r="S87" i="1"/>
  <c r="T87" i="1"/>
  <c r="U87" i="1"/>
  <c r="V87" i="1"/>
  <c r="W87" i="1"/>
  <c r="X87" i="1"/>
  <c r="Y87" i="1"/>
  <c r="Z87" i="1"/>
  <c r="O7" i="1"/>
  <c r="U7" i="1"/>
  <c r="V7" i="1"/>
  <c r="W7" i="1"/>
  <c r="X7" i="1"/>
  <c r="Y7" i="1"/>
  <c r="Z7" i="1"/>
  <c r="O10" i="1"/>
  <c r="P10" i="1"/>
  <c r="Q10" i="1"/>
  <c r="R10" i="1"/>
  <c r="S10" i="1"/>
  <c r="T10" i="1"/>
  <c r="U10" i="1"/>
  <c r="V10" i="1"/>
  <c r="W10" i="1"/>
  <c r="X10" i="1"/>
  <c r="Y10" i="1"/>
  <c r="Z10" i="1"/>
  <c r="Q30" i="1"/>
  <c r="R30" i="1"/>
  <c r="S30" i="1"/>
  <c r="T30" i="1"/>
  <c r="U30" i="1"/>
  <c r="V30" i="1"/>
  <c r="W30" i="1"/>
  <c r="O38" i="1"/>
  <c r="P38" i="1"/>
  <c r="Q38" i="1"/>
  <c r="R38" i="1"/>
  <c r="S38" i="1"/>
  <c r="T38" i="1"/>
  <c r="U38" i="1"/>
  <c r="V38" i="1"/>
  <c r="W38" i="1"/>
  <c r="X38" i="1"/>
  <c r="Y38" i="1"/>
  <c r="Z38" i="1"/>
  <c r="O82" i="1"/>
  <c r="P82" i="1"/>
  <c r="Q82" i="1"/>
  <c r="R82" i="1"/>
  <c r="S82" i="1"/>
  <c r="T82" i="1"/>
  <c r="U82" i="1"/>
  <c r="V82" i="1"/>
  <c r="W82" i="1"/>
  <c r="X82" i="1"/>
  <c r="Y82" i="1"/>
  <c r="Z82" i="1"/>
  <c r="O84" i="1"/>
  <c r="P84" i="1"/>
  <c r="Q84" i="1"/>
  <c r="R84" i="1"/>
  <c r="S84" i="1"/>
  <c r="T84" i="1"/>
  <c r="U84" i="1"/>
  <c r="V84" i="1"/>
  <c r="W84" i="1"/>
  <c r="X84" i="1"/>
  <c r="Y84" i="1"/>
  <c r="Z84" i="1"/>
  <c r="D100" i="1"/>
  <c r="E100" i="1"/>
  <c r="F100" i="1"/>
  <c r="G100" i="1"/>
  <c r="H100" i="1"/>
  <c r="I100" i="1"/>
  <c r="J100" i="1"/>
  <c r="K100" i="1"/>
  <c r="L100" i="1"/>
  <c r="M100" i="1"/>
  <c r="N100" i="1"/>
  <c r="D101" i="1"/>
  <c r="E101" i="1"/>
  <c r="F101" i="1"/>
  <c r="G101" i="1"/>
  <c r="H101" i="1"/>
  <c r="I101" i="1"/>
  <c r="J101" i="1"/>
  <c r="K101" i="1"/>
  <c r="L101" i="1"/>
  <c r="M101" i="1"/>
  <c r="N101" i="1"/>
  <c r="D102" i="1"/>
  <c r="E102" i="1"/>
  <c r="F102" i="1"/>
  <c r="G102" i="1"/>
  <c r="H102" i="1"/>
  <c r="I102" i="1"/>
  <c r="J102" i="1"/>
  <c r="K102" i="1"/>
  <c r="L102" i="1"/>
  <c r="M102" i="1"/>
  <c r="N102" i="1"/>
  <c r="C102" i="1"/>
  <c r="C101" i="1"/>
  <c r="C100" i="1"/>
  <c r="C99" i="1"/>
  <c r="P3" i="1"/>
  <c r="Q3" i="1"/>
  <c r="R3" i="1"/>
  <c r="S3" i="1"/>
  <c r="T3" i="1"/>
  <c r="U3" i="1"/>
  <c r="V3" i="1"/>
  <c r="W3" i="1"/>
  <c r="X3" i="1"/>
  <c r="Y3" i="1"/>
  <c r="Z3" i="1"/>
  <c r="O3" i="1"/>
  <c r="D99" i="1"/>
  <c r="E99" i="1"/>
  <c r="F99" i="1"/>
  <c r="G99" i="1"/>
  <c r="H99" i="1"/>
  <c r="I99" i="1"/>
  <c r="J99" i="1"/>
  <c r="K99" i="1"/>
  <c r="L99" i="1"/>
  <c r="M99" i="1"/>
  <c r="N99" i="1"/>
</calcChain>
</file>

<file path=xl/sharedStrings.xml><?xml version="1.0" encoding="utf-8"?>
<sst xmlns="http://schemas.openxmlformats.org/spreadsheetml/2006/main" count="117" uniqueCount="18">
  <si>
    <t>Sample ID</t>
  </si>
  <si>
    <t>Genotype at rs11583641</t>
  </si>
  <si>
    <t>CC</t>
  </si>
  <si>
    <t>CT</t>
  </si>
  <si>
    <t>TT</t>
  </si>
  <si>
    <t>Mean</t>
  </si>
  <si>
    <t>Mean (all genotypes)</t>
  </si>
  <si>
    <t>n (all)</t>
  </si>
  <si>
    <t>n</t>
  </si>
  <si>
    <t>mQTL p-value</t>
  </si>
  <si>
    <t>&lt;0.0001</t>
  </si>
  <si>
    <r>
      <t>Goodness of fit (R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  <r>
      <rPr>
        <vertAlign val="superscript"/>
        <sz val="11"/>
        <color theme="1"/>
        <rFont val="Calibri"/>
        <family val="2"/>
        <scheme val="minor"/>
      </rPr>
      <t xml:space="preserve"> </t>
    </r>
  </si>
  <si>
    <t>Genotypic effect (%)</t>
  </si>
  <si>
    <t>Linear regression analysis</t>
  </si>
  <si>
    <r>
      <t>DNA methylation at CpGs (</t>
    </r>
    <r>
      <rPr>
        <b/>
        <sz val="11"/>
        <color theme="1"/>
        <rFont val="Calibri"/>
        <family val="2"/>
      </rPr>
      <t>β-values expressed as %)</t>
    </r>
  </si>
  <si>
    <r>
      <t>DNA methylation at CpGs (</t>
    </r>
    <r>
      <rPr>
        <b/>
        <sz val="11"/>
        <color theme="1"/>
        <rFont val="Calibri"/>
        <family val="2"/>
      </rPr>
      <t>M-values)</t>
    </r>
  </si>
  <si>
    <t>CpG exclusion rate (%)</t>
  </si>
  <si>
    <r>
      <rPr>
        <b/>
        <sz val="12"/>
        <color theme="1"/>
        <rFont val="Calibri"/>
        <family val="2"/>
        <scheme val="minor"/>
      </rPr>
      <t xml:space="preserve">Additional file 2. </t>
    </r>
    <r>
      <rPr>
        <sz val="12"/>
        <color theme="1"/>
        <rFont val="Calibri"/>
        <family val="2"/>
        <scheme val="minor"/>
      </rPr>
      <t>Methylation data (beta-values and M-values) used for rs11583641 mQTL analysis. CpG exclusion rate (text in red) is the percent of genotyped samples that failed QC (replicate values differed by &gt;5%).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</si>
</sst>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vertAlign val="superscript"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0" xfId="0" applyFont="1"/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9" fillId="0" borderId="1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9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0" fillId="0" borderId="17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2">
    <cellStyle name="Normal" xfId="0" builtinId="0"/>
    <cellStyle name="Normal 2" xfId="1" xr:uid="{CCDA72B7-00CA-49E7-AF98-3D57B6406E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4A7E1-87F5-4BF8-9272-9E99BA17F893}">
  <dimension ref="A1:Z110"/>
  <sheetViews>
    <sheetView tabSelected="1" topLeftCell="A71" zoomScale="132" zoomScaleNormal="132" workbookViewId="0">
      <selection activeCell="H114" sqref="H114"/>
    </sheetView>
  </sheetViews>
  <sheetFormatPr baseColWidth="10" defaultColWidth="8.83203125" defaultRowHeight="15" x14ac:dyDescent="0.2"/>
  <cols>
    <col min="1" max="1" width="13.5" customWidth="1"/>
    <col min="2" max="2" width="13" customWidth="1"/>
  </cols>
  <sheetData>
    <row r="1" spans="1:26" s="7" customFormat="1" ht="16" thickBot="1" x14ac:dyDescent="0.25">
      <c r="A1" s="56" t="s">
        <v>0</v>
      </c>
      <c r="B1" s="58" t="s">
        <v>1</v>
      </c>
      <c r="C1" s="51" t="s">
        <v>14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3"/>
      <c r="O1" s="51" t="s">
        <v>15</v>
      </c>
      <c r="P1" s="52"/>
      <c r="Q1" s="52"/>
      <c r="R1" s="52"/>
      <c r="S1" s="52"/>
      <c r="T1" s="52"/>
      <c r="U1" s="52"/>
      <c r="V1" s="52"/>
      <c r="W1" s="52"/>
      <c r="X1" s="52"/>
      <c r="Y1" s="52"/>
      <c r="Z1" s="53"/>
    </row>
    <row r="2" spans="1:26" s="7" customFormat="1" ht="16" thickBot="1" x14ac:dyDescent="0.25">
      <c r="A2" s="57"/>
      <c r="B2" s="59"/>
      <c r="C2" s="15">
        <v>1</v>
      </c>
      <c r="D2" s="16">
        <v>2</v>
      </c>
      <c r="E2" s="16">
        <v>3</v>
      </c>
      <c r="F2" s="16">
        <v>4</v>
      </c>
      <c r="G2" s="16">
        <v>5</v>
      </c>
      <c r="H2" s="16">
        <v>6</v>
      </c>
      <c r="I2" s="16">
        <v>7</v>
      </c>
      <c r="J2" s="16">
        <v>8</v>
      </c>
      <c r="K2" s="16">
        <v>9</v>
      </c>
      <c r="L2" s="16">
        <v>10</v>
      </c>
      <c r="M2" s="16">
        <v>11</v>
      </c>
      <c r="N2" s="17">
        <v>12</v>
      </c>
      <c r="O2" s="15">
        <v>1</v>
      </c>
      <c r="P2" s="16">
        <v>2</v>
      </c>
      <c r="Q2" s="16">
        <v>3</v>
      </c>
      <c r="R2" s="16">
        <v>4</v>
      </c>
      <c r="S2" s="16">
        <v>5</v>
      </c>
      <c r="T2" s="16">
        <v>6</v>
      </c>
      <c r="U2" s="16">
        <v>7</v>
      </c>
      <c r="V2" s="16">
        <v>8</v>
      </c>
      <c r="W2" s="16">
        <v>9</v>
      </c>
      <c r="X2" s="16">
        <v>10</v>
      </c>
      <c r="Y2" s="16">
        <v>11</v>
      </c>
      <c r="Z2" s="17">
        <v>12</v>
      </c>
    </row>
    <row r="3" spans="1:26" x14ac:dyDescent="0.2">
      <c r="A3" s="20">
        <v>3085</v>
      </c>
      <c r="B3" s="23" t="s">
        <v>2</v>
      </c>
      <c r="C3" s="24">
        <v>92.5</v>
      </c>
      <c r="D3" s="25">
        <v>93.5</v>
      </c>
      <c r="E3" s="25">
        <v>89</v>
      </c>
      <c r="F3" s="25">
        <v>81.099999999999994</v>
      </c>
      <c r="G3" s="25">
        <v>63.8</v>
      </c>
      <c r="H3" s="25">
        <v>69.599999999999994</v>
      </c>
      <c r="I3" s="25">
        <v>50.6</v>
      </c>
      <c r="J3" s="25">
        <v>25.9</v>
      </c>
      <c r="K3" s="25">
        <v>51.5</v>
      </c>
      <c r="L3" s="25">
        <v>50</v>
      </c>
      <c r="M3" s="25">
        <v>94</v>
      </c>
      <c r="N3" s="26">
        <v>66</v>
      </c>
      <c r="O3" s="34">
        <f t="shared" ref="O3:Z3" si="0">LOG((C3/100)/(1-(C3/100)), 2)</f>
        <v>3.6244908649077945</v>
      </c>
      <c r="P3" s="35">
        <f t="shared" si="0"/>
        <v>3.846454741746546</v>
      </c>
      <c r="Q3" s="35">
        <f t="shared" si="0"/>
        <v>3.0163018123291008</v>
      </c>
      <c r="R3" s="35">
        <f t="shared" si="0"/>
        <v>2.1013156799961998</v>
      </c>
      <c r="S3" s="35">
        <f t="shared" si="0"/>
        <v>0.81756672668166408</v>
      </c>
      <c r="T3" s="35">
        <f t="shared" si="0"/>
        <v>1.1950159824051425</v>
      </c>
      <c r="U3" s="35">
        <f t="shared" si="0"/>
        <v>3.4626343109632488E-2</v>
      </c>
      <c r="V3" s="35">
        <f t="shared" si="0"/>
        <v>-1.5165214446192798</v>
      </c>
      <c r="W3" s="35">
        <f t="shared" si="0"/>
        <v>8.6587684996090708E-2</v>
      </c>
      <c r="X3" s="35">
        <f t="shared" si="0"/>
        <v>0</v>
      </c>
      <c r="Y3" s="35">
        <f t="shared" si="0"/>
        <v>3.9696263509564802</v>
      </c>
      <c r="Z3" s="8">
        <f t="shared" si="0"/>
        <v>0.95693127810811429</v>
      </c>
    </row>
    <row r="4" spans="1:26" x14ac:dyDescent="0.2">
      <c r="A4" s="21">
        <v>3334</v>
      </c>
      <c r="B4" s="18" t="s">
        <v>2</v>
      </c>
      <c r="C4" s="27">
        <v>95</v>
      </c>
      <c r="D4" s="28">
        <v>89</v>
      </c>
      <c r="E4" s="28">
        <v>88.5</v>
      </c>
      <c r="F4" s="28">
        <v>77.400000000000006</v>
      </c>
      <c r="G4" s="28">
        <v>56.5</v>
      </c>
      <c r="H4" s="28"/>
      <c r="I4" s="28">
        <v>62.3</v>
      </c>
      <c r="J4" s="28">
        <v>18.3</v>
      </c>
      <c r="K4" s="28">
        <v>55</v>
      </c>
      <c r="L4" s="28">
        <v>54</v>
      </c>
      <c r="M4" s="28">
        <v>97.5</v>
      </c>
      <c r="N4" s="29">
        <v>68.5</v>
      </c>
      <c r="O4" s="36">
        <f>LOG((C4/100)/(1-(C4/100)), 2)</f>
        <v>4.2479275134435843</v>
      </c>
      <c r="P4" s="2">
        <f>LOG((D4/100)/(1-(D4/100)), 2)</f>
        <v>3.0163018123291008</v>
      </c>
      <c r="Q4" s="2">
        <f>LOG((E4/100)/(1-(E4/100)), 2)</f>
        <v>2.944043594025985</v>
      </c>
      <c r="R4" s="2">
        <f>LOG((F4/100)/(1-(F4/100)), 2)</f>
        <v>1.7760107937292229</v>
      </c>
      <c r="S4" s="2">
        <f>LOG((G4/100)/(1-(G4/100)), 2)</f>
        <v>0.37723546656645901</v>
      </c>
      <c r="T4" s="2"/>
      <c r="U4" s="2">
        <f t="shared" ref="U4:Z7" si="1">LOG((I4/100)/(1-(I4/100)), 2)</f>
        <v>0.72466763975533766</v>
      </c>
      <c r="V4" s="2">
        <f t="shared" si="1"/>
        <v>-2.1584924298616412</v>
      </c>
      <c r="W4" s="2">
        <f t="shared" si="1"/>
        <v>0.28950661719498527</v>
      </c>
      <c r="X4" s="2">
        <f t="shared" si="1"/>
        <v>0.23132554610645581</v>
      </c>
      <c r="Y4" s="2">
        <f t="shared" si="1"/>
        <v>5.2854022188622469</v>
      </c>
      <c r="Z4" s="10">
        <f t="shared" si="1"/>
        <v>1.1207521594606107</v>
      </c>
    </row>
    <row r="5" spans="1:26" x14ac:dyDescent="0.2">
      <c r="A5" s="21">
        <v>3348</v>
      </c>
      <c r="B5" s="18" t="s">
        <v>3</v>
      </c>
      <c r="C5" s="27">
        <v>97.5</v>
      </c>
      <c r="D5" s="28">
        <v>89</v>
      </c>
      <c r="E5" s="28"/>
      <c r="F5" s="28">
        <v>74.5</v>
      </c>
      <c r="G5" s="28">
        <v>63.7</v>
      </c>
      <c r="H5" s="28">
        <v>61.7</v>
      </c>
      <c r="I5" s="28">
        <v>38.200000000000003</v>
      </c>
      <c r="J5" s="28">
        <v>17.399999999999999</v>
      </c>
      <c r="K5" s="28">
        <v>47</v>
      </c>
      <c r="L5" s="28">
        <v>48.5</v>
      </c>
      <c r="M5" s="28">
        <v>91</v>
      </c>
      <c r="N5" s="29">
        <v>68</v>
      </c>
      <c r="O5" s="36">
        <f>LOG((C5/100)/(1-(C5/100)), 2)</f>
        <v>5.2854022188622469</v>
      </c>
      <c r="P5" s="2">
        <f>LOG((D5/100)/(1-(D5/100)), 2)</f>
        <v>3.0163018123291008</v>
      </c>
      <c r="Q5" s="2"/>
      <c r="R5" s="2">
        <f>LOG((F5/100)/(1-(F5/100)), 2)</f>
        <v>1.5467431784906658</v>
      </c>
      <c r="S5" s="2">
        <f>LOG((G5/100)/(1-(G5/100)), 2)</f>
        <v>0.81132382426054983</v>
      </c>
      <c r="T5" s="2">
        <f>LOG((H5/100)/(1-(H5/100)), 2)</f>
        <v>0.68792609722446074</v>
      </c>
      <c r="U5" s="2">
        <f t="shared" si="1"/>
        <v>-0.69403419986862591</v>
      </c>
      <c r="V5" s="2">
        <f t="shared" si="1"/>
        <v>-2.2470544755707174</v>
      </c>
      <c r="W5" s="2">
        <f t="shared" si="1"/>
        <v>-0.17333160288556196</v>
      </c>
      <c r="X5" s="2">
        <f t="shared" si="1"/>
        <v>-8.6587684996090833E-2</v>
      </c>
      <c r="Y5" s="2">
        <f t="shared" si="1"/>
        <v>3.3378696387563846</v>
      </c>
      <c r="Z5" s="10">
        <f t="shared" si="1"/>
        <v>1.0874628412503398</v>
      </c>
    </row>
    <row r="6" spans="1:26" x14ac:dyDescent="0.2">
      <c r="A6" s="21">
        <v>3390</v>
      </c>
      <c r="B6" s="18" t="s">
        <v>2</v>
      </c>
      <c r="C6" s="27"/>
      <c r="D6" s="28"/>
      <c r="E6" s="28">
        <v>76.400000000000006</v>
      </c>
      <c r="F6" s="28"/>
      <c r="G6" s="28"/>
      <c r="H6" s="28"/>
      <c r="I6" s="28">
        <v>60.3</v>
      </c>
      <c r="J6" s="28">
        <v>19.3</v>
      </c>
      <c r="K6" s="28">
        <v>43</v>
      </c>
      <c r="L6" s="28">
        <v>51</v>
      </c>
      <c r="M6" s="28">
        <v>93.5</v>
      </c>
      <c r="N6" s="29">
        <v>70.5</v>
      </c>
      <c r="O6" s="36"/>
      <c r="P6" s="2"/>
      <c r="Q6" s="2">
        <f>LOG((E6/100)/(1-(E6/100)), 2)</f>
        <v>1.6947857786739076</v>
      </c>
      <c r="R6" s="2"/>
      <c r="S6" s="2"/>
      <c r="T6" s="2"/>
      <c r="U6" s="2">
        <f t="shared" si="1"/>
        <v>0.60301899475712684</v>
      </c>
      <c r="V6" s="2">
        <f t="shared" si="1"/>
        <v>-2.0639678260096996</v>
      </c>
      <c r="W6" s="2">
        <f t="shared" si="1"/>
        <v>-0.406625259462644</v>
      </c>
      <c r="X6" s="2">
        <f t="shared" si="1"/>
        <v>5.7715497856287441E-2</v>
      </c>
      <c r="Y6" s="2">
        <f t="shared" si="1"/>
        <v>3.846454741746546</v>
      </c>
      <c r="Z6" s="10">
        <f t="shared" si="1"/>
        <v>1.2569083030369521</v>
      </c>
    </row>
    <row r="7" spans="1:26" x14ac:dyDescent="0.2">
      <c r="A7" s="21">
        <v>3502</v>
      </c>
      <c r="B7" s="18" t="s">
        <v>4</v>
      </c>
      <c r="C7" s="27">
        <v>97.5</v>
      </c>
      <c r="D7" s="28"/>
      <c r="E7" s="28"/>
      <c r="F7" s="28"/>
      <c r="G7" s="28"/>
      <c r="H7" s="28"/>
      <c r="I7" s="28">
        <v>55.1</v>
      </c>
      <c r="J7" s="28">
        <v>10.5</v>
      </c>
      <c r="K7" s="28">
        <v>40.6</v>
      </c>
      <c r="L7" s="28">
        <v>37.5</v>
      </c>
      <c r="M7" s="28">
        <v>90</v>
      </c>
      <c r="N7" s="29">
        <v>68.5</v>
      </c>
      <c r="O7" s="36">
        <f>LOG((C7/100)/(1-(C7/100)), 2)</f>
        <v>5.2854022188622469</v>
      </c>
      <c r="P7" s="2"/>
      <c r="Q7" s="2"/>
      <c r="R7" s="2"/>
      <c r="S7" s="2"/>
      <c r="T7" s="2"/>
      <c r="U7" s="2">
        <f t="shared" si="1"/>
        <v>0.29533687383001089</v>
      </c>
      <c r="V7" s="2">
        <f t="shared" si="1"/>
        <v>-3.0914983544854961</v>
      </c>
      <c r="W7" s="2">
        <f t="shared" si="1"/>
        <v>-0.54898320361558939</v>
      </c>
      <c r="X7" s="2">
        <f t="shared" si="1"/>
        <v>-0.73696559416620622</v>
      </c>
      <c r="Y7" s="2">
        <f t="shared" si="1"/>
        <v>3.1699250014423126</v>
      </c>
      <c r="Z7" s="10">
        <f t="shared" si="1"/>
        <v>1.1207521594606107</v>
      </c>
    </row>
    <row r="8" spans="1:26" x14ac:dyDescent="0.2">
      <c r="A8" s="21">
        <v>3975</v>
      </c>
      <c r="B8" s="18" t="s">
        <v>2</v>
      </c>
      <c r="C8" s="27"/>
      <c r="D8" s="28"/>
      <c r="E8" s="28">
        <v>82.5</v>
      </c>
      <c r="F8" s="28">
        <v>76.900000000000006</v>
      </c>
      <c r="G8" s="28">
        <v>61.7</v>
      </c>
      <c r="H8" s="28">
        <v>53.5</v>
      </c>
      <c r="I8" s="28"/>
      <c r="J8" s="28"/>
      <c r="K8" s="28">
        <v>49.5</v>
      </c>
      <c r="L8" s="28">
        <v>56</v>
      </c>
      <c r="M8" s="28">
        <v>93.5</v>
      </c>
      <c r="N8" s="29">
        <v>68.5</v>
      </c>
      <c r="O8" s="36"/>
      <c r="P8" s="2"/>
      <c r="Q8" s="2">
        <f t="shared" ref="Q8:T11" si="2">LOG((E8/100)/(1-(E8/100)), 2)</f>
        <v>2.2370391973008488</v>
      </c>
      <c r="R8" s="2">
        <f t="shared" si="2"/>
        <v>1.735090746545769</v>
      </c>
      <c r="S8" s="2">
        <f t="shared" si="2"/>
        <v>0.68792609722446074</v>
      </c>
      <c r="T8" s="2">
        <f t="shared" si="2"/>
        <v>0.20230817529311568</v>
      </c>
      <c r="U8" s="2"/>
      <c r="V8" s="2"/>
      <c r="W8" s="2">
        <f>LOG((K8/100)/(1-(K8/100)), 2)</f>
        <v>-2.8854862672185146E-2</v>
      </c>
      <c r="X8" s="2">
        <f>LOG((L8/100)/(1-(L8/100)), 2)</f>
        <v>0.34792330342030708</v>
      </c>
      <c r="Y8" s="2">
        <f>LOG((M8/100)/(1-(M8/100)), 2)</f>
        <v>3.846454741746546</v>
      </c>
      <c r="Z8" s="10">
        <f>LOG((N8/100)/(1-(N8/100)), 2)</f>
        <v>1.1207521594606107</v>
      </c>
    </row>
    <row r="9" spans="1:26" x14ac:dyDescent="0.2">
      <c r="A9" s="21">
        <v>4288</v>
      </c>
      <c r="B9" s="18" t="s">
        <v>2</v>
      </c>
      <c r="C9" s="27">
        <v>91.5</v>
      </c>
      <c r="D9" s="28">
        <v>89.5</v>
      </c>
      <c r="E9" s="28">
        <v>84.8</v>
      </c>
      <c r="F9" s="28">
        <v>79.900000000000006</v>
      </c>
      <c r="G9" s="28">
        <v>57.8</v>
      </c>
      <c r="H9" s="28">
        <v>66.2</v>
      </c>
      <c r="I9" s="28">
        <v>59.5</v>
      </c>
      <c r="J9" s="28">
        <v>20.100000000000001</v>
      </c>
      <c r="K9" s="28">
        <v>48.5</v>
      </c>
      <c r="L9" s="28"/>
      <c r="M9" s="28">
        <v>90.5</v>
      </c>
      <c r="N9" s="29"/>
      <c r="O9" s="36">
        <f t="shared" ref="O9:P13" si="3">LOG((C9/100)/(1-(C9/100)), 2)</f>
        <v>3.4282369970337037</v>
      </c>
      <c r="P9" s="2">
        <f t="shared" si="3"/>
        <v>3.0914983544854966</v>
      </c>
      <c r="Q9" s="2">
        <f t="shared" si="2"/>
        <v>2.4799929411196135</v>
      </c>
      <c r="R9" s="2">
        <f t="shared" si="2"/>
        <v>1.9910000017490486</v>
      </c>
      <c r="S9" s="2">
        <f t="shared" si="2"/>
        <v>0.45382649379349349</v>
      </c>
      <c r="T9" s="2">
        <f t="shared" si="2"/>
        <v>0.96980797052503354</v>
      </c>
      <c r="U9" s="2">
        <f t="shared" ref="U9:W11" si="4">LOG((I9/100)/(1-(I9/100)), 2)</f>
        <v>0.55496776042331875</v>
      </c>
      <c r="V9" s="2">
        <f t="shared" si="4"/>
        <v>-1.9910000017490479</v>
      </c>
      <c r="W9" s="2">
        <f t="shared" si="4"/>
        <v>-8.6587684996090833E-2</v>
      </c>
      <c r="X9" s="2"/>
      <c r="Y9" s="2">
        <f t="shared" ref="Y9:Y19" si="5">LOG((M9/100)/(1-(M9/100)), 2)</f>
        <v>3.25191837363962</v>
      </c>
      <c r="Z9" s="10"/>
    </row>
    <row r="10" spans="1:26" x14ac:dyDescent="0.2">
      <c r="A10" s="21">
        <v>4338</v>
      </c>
      <c r="B10" s="18" t="s">
        <v>4</v>
      </c>
      <c r="C10" s="27">
        <v>93</v>
      </c>
      <c r="D10" s="28">
        <v>92.5</v>
      </c>
      <c r="E10" s="28">
        <v>58.5</v>
      </c>
      <c r="F10" s="28">
        <v>45.8</v>
      </c>
      <c r="G10" s="28">
        <v>42.7</v>
      </c>
      <c r="H10" s="28">
        <v>53.1</v>
      </c>
      <c r="I10" s="28">
        <v>49.2</v>
      </c>
      <c r="J10" s="28">
        <v>7.2</v>
      </c>
      <c r="K10" s="28">
        <v>44</v>
      </c>
      <c r="L10" s="28">
        <v>36.5</v>
      </c>
      <c r="M10" s="28">
        <v>94.5</v>
      </c>
      <c r="N10" s="29">
        <v>65</v>
      </c>
      <c r="O10" s="36">
        <f t="shared" si="3"/>
        <v>3.7318038890504281</v>
      </c>
      <c r="P10" s="2">
        <f t="shared" si="3"/>
        <v>3.6244908649077945</v>
      </c>
      <c r="Q10" s="2">
        <f t="shared" si="2"/>
        <v>0.49532528823647953</v>
      </c>
      <c r="R10" s="2">
        <f t="shared" si="2"/>
        <v>-0.24294525325692781</v>
      </c>
      <c r="S10" s="2">
        <f t="shared" si="2"/>
        <v>-0.4242990691364143</v>
      </c>
      <c r="T10" s="2">
        <f t="shared" si="2"/>
        <v>0.17912393828877737</v>
      </c>
      <c r="U10" s="2">
        <f t="shared" si="4"/>
        <v>-4.6170181432925894E-2</v>
      </c>
      <c r="V10" s="2">
        <f t="shared" si="4"/>
        <v>-3.6880559936852593</v>
      </c>
      <c r="W10" s="2">
        <f t="shared" si="4"/>
        <v>-0.34792330342030692</v>
      </c>
      <c r="X10" s="2">
        <f>LOG((L10/100)/(1-(L10/100)), 2)</f>
        <v>-0.79886012789214866</v>
      </c>
      <c r="Y10" s="2">
        <f t="shared" si="5"/>
        <v>4.1028108055837746</v>
      </c>
      <c r="Z10" s="10">
        <f t="shared" ref="Z10:Z19" si="6">LOG((N10/100)/(1-(N10/100)), 2)</f>
        <v>0.89308479608348834</v>
      </c>
    </row>
    <row r="11" spans="1:26" x14ac:dyDescent="0.2">
      <c r="A11" s="21">
        <v>4552</v>
      </c>
      <c r="B11" s="18" t="s">
        <v>2</v>
      </c>
      <c r="C11" s="27">
        <v>96.5</v>
      </c>
      <c r="D11" s="28">
        <v>84</v>
      </c>
      <c r="E11" s="28">
        <v>86</v>
      </c>
      <c r="F11" s="28">
        <v>84.5</v>
      </c>
      <c r="G11" s="28">
        <v>61.1</v>
      </c>
      <c r="H11" s="28">
        <v>58.8</v>
      </c>
      <c r="I11" s="28">
        <v>48.5</v>
      </c>
      <c r="J11" s="28">
        <v>15.1</v>
      </c>
      <c r="K11" s="28">
        <v>51.5</v>
      </c>
      <c r="L11" s="28">
        <v>46</v>
      </c>
      <c r="M11" s="28">
        <v>90.5</v>
      </c>
      <c r="N11" s="29">
        <v>70</v>
      </c>
      <c r="O11" s="36">
        <f t="shared" si="3"/>
        <v>4.7851021152104751</v>
      </c>
      <c r="P11" s="2">
        <f t="shared" si="3"/>
        <v>2.3923174227787602</v>
      </c>
      <c r="Q11" s="2">
        <f t="shared" si="2"/>
        <v>2.6189098326444937</v>
      </c>
      <c r="R11" s="2">
        <f t="shared" si="2"/>
        <v>2.446683125895309</v>
      </c>
      <c r="S11" s="2">
        <f t="shared" si="2"/>
        <v>0.65140222483253751</v>
      </c>
      <c r="T11" s="2">
        <f t="shared" si="2"/>
        <v>0.51317181765314579</v>
      </c>
      <c r="U11" s="2">
        <f t="shared" si="4"/>
        <v>-8.6587684996090833E-2</v>
      </c>
      <c r="V11" s="2">
        <f t="shared" si="4"/>
        <v>-2.4912160042279599</v>
      </c>
      <c r="W11" s="2">
        <f t="shared" si="4"/>
        <v>8.6587684996090708E-2</v>
      </c>
      <c r="X11" s="2">
        <f>LOG((L11/100)/(1-(L11/100)), 2)</f>
        <v>-0.23132554610645564</v>
      </c>
      <c r="Y11" s="2">
        <f t="shared" si="5"/>
        <v>3.25191837363962</v>
      </c>
      <c r="Z11" s="10">
        <f t="shared" si="6"/>
        <v>1.2223924213364477</v>
      </c>
    </row>
    <row r="12" spans="1:26" x14ac:dyDescent="0.2">
      <c r="A12" s="21">
        <v>4851</v>
      </c>
      <c r="B12" s="18" t="s">
        <v>2</v>
      </c>
      <c r="C12" s="27">
        <v>96.5</v>
      </c>
      <c r="D12" s="28">
        <v>90</v>
      </c>
      <c r="E12" s="28">
        <v>84.5</v>
      </c>
      <c r="F12" s="28"/>
      <c r="G12" s="28"/>
      <c r="H12" s="28"/>
      <c r="I12" s="28"/>
      <c r="J12" s="28"/>
      <c r="K12" s="28">
        <v>43.5</v>
      </c>
      <c r="L12" s="28">
        <v>55.5</v>
      </c>
      <c r="M12" s="28">
        <v>90.5</v>
      </c>
      <c r="N12" s="29">
        <v>72</v>
      </c>
      <c r="O12" s="36">
        <f t="shared" si="3"/>
        <v>4.7851021152104751</v>
      </c>
      <c r="P12" s="2">
        <f t="shared" si="3"/>
        <v>3.1699250014423126</v>
      </c>
      <c r="Q12" s="2">
        <f>LOG((E12/100)/(1-(E12/100)), 2)</f>
        <v>2.446683125895309</v>
      </c>
      <c r="R12" s="2"/>
      <c r="S12" s="2"/>
      <c r="T12" s="2"/>
      <c r="U12" s="2"/>
      <c r="V12" s="2"/>
      <c r="W12" s="2">
        <f t="shared" ref="W12:W18" si="7">LOG((K12/100)/(1-(K12/100)), 2)</f>
        <v>-0.37723546656645923</v>
      </c>
      <c r="X12" s="2">
        <f>LOG((L12/100)/(1-(L12/100)), 2)</f>
        <v>0.31868243538370844</v>
      </c>
      <c r="Y12" s="2">
        <f t="shared" si="5"/>
        <v>3.25191837363962</v>
      </c>
      <c r="Z12" s="10">
        <f t="shared" si="6"/>
        <v>1.3625700793847082</v>
      </c>
    </row>
    <row r="13" spans="1:26" x14ac:dyDescent="0.2">
      <c r="A13" s="21">
        <v>4983</v>
      </c>
      <c r="B13" s="18" t="s">
        <v>3</v>
      </c>
      <c r="C13" s="27">
        <v>96</v>
      </c>
      <c r="D13" s="28">
        <v>91</v>
      </c>
      <c r="E13" s="28">
        <v>75</v>
      </c>
      <c r="F13" s="28">
        <v>72.099999999999994</v>
      </c>
      <c r="G13" s="28">
        <v>63.2</v>
      </c>
      <c r="H13" s="28">
        <v>64.2</v>
      </c>
      <c r="I13" s="28">
        <v>49.2</v>
      </c>
      <c r="J13" s="28"/>
      <c r="K13" s="28">
        <v>46.5</v>
      </c>
      <c r="L13" s="28"/>
      <c r="M13" s="28">
        <v>88</v>
      </c>
      <c r="N13" s="29">
        <v>70</v>
      </c>
      <c r="O13" s="36">
        <f t="shared" si="3"/>
        <v>4.5849625007211552</v>
      </c>
      <c r="P13" s="2">
        <f t="shared" si="3"/>
        <v>3.3378696387563846</v>
      </c>
      <c r="Q13" s="2">
        <f>LOG((E13/100)/(1-(E13/100)), 2)</f>
        <v>1.5849625007211563</v>
      </c>
      <c r="R13" s="2">
        <f>LOG((F13/100)/(1-(F13/100)), 2)</f>
        <v>1.3697341374116347</v>
      </c>
      <c r="S13" s="2">
        <f>LOG((G13/100)/(1-(G13/100)), 2)</f>
        <v>0.78021879212009015</v>
      </c>
      <c r="T13" s="2">
        <f>LOG((H13/100)/(1-(H13/100)), 2)</f>
        <v>0.84261370985804684</v>
      </c>
      <c r="U13" s="2">
        <f>LOG((I13/100)/(1-(I13/100)), 2)</f>
        <v>-4.6170181432925894E-2</v>
      </c>
      <c r="V13" s="2"/>
      <c r="W13" s="2">
        <f t="shared" si="7"/>
        <v>-0.20230817529311523</v>
      </c>
      <c r="X13" s="2"/>
      <c r="Y13" s="2">
        <f t="shared" si="5"/>
        <v>2.8744691179161412</v>
      </c>
      <c r="Z13" s="10">
        <f t="shared" si="6"/>
        <v>1.2223924213364477</v>
      </c>
    </row>
    <row r="14" spans="1:26" x14ac:dyDescent="0.2">
      <c r="A14" s="21">
        <v>4984</v>
      </c>
      <c r="B14" s="18" t="s">
        <v>3</v>
      </c>
      <c r="C14" s="27"/>
      <c r="D14" s="28"/>
      <c r="E14" s="28">
        <v>83</v>
      </c>
      <c r="F14" s="28"/>
      <c r="G14" s="28"/>
      <c r="H14" s="28"/>
      <c r="I14" s="28">
        <v>48.7</v>
      </c>
      <c r="J14" s="28">
        <v>18.600000000000001</v>
      </c>
      <c r="K14" s="28">
        <v>48</v>
      </c>
      <c r="L14" s="28">
        <v>42</v>
      </c>
      <c r="M14" s="28">
        <v>98.5</v>
      </c>
      <c r="N14" s="29">
        <v>66.5</v>
      </c>
      <c r="O14" s="36"/>
      <c r="P14" s="2"/>
      <c r="Q14" s="2"/>
      <c r="R14" s="2"/>
      <c r="S14" s="2"/>
      <c r="T14" s="2"/>
      <c r="U14" s="2">
        <f>LOG((I14/100)/(1-(I14/100)), 2)</f>
        <v>-7.5037053524711544E-2</v>
      </c>
      <c r="V14" s="2">
        <f>LOG((J14/100)/(1-(J14/100)), 2)</f>
        <v>-2.1297261731582151</v>
      </c>
      <c r="W14" s="2">
        <f t="shared" si="7"/>
        <v>-0.11547721741993608</v>
      </c>
      <c r="X14" s="2">
        <f t="shared" ref="X14:X19" si="8">LOG((L14/100)/(1-(L14/100)), 2)</f>
        <v>-0.46566357234881206</v>
      </c>
      <c r="Y14" s="2">
        <f t="shared" si="5"/>
        <v>6.0370893187352186</v>
      </c>
      <c r="Z14" s="10">
        <f t="shared" si="6"/>
        <v>0.98919324504341744</v>
      </c>
    </row>
    <row r="15" spans="1:26" x14ac:dyDescent="0.2">
      <c r="A15" s="21">
        <v>5014</v>
      </c>
      <c r="B15" s="18" t="s">
        <v>2</v>
      </c>
      <c r="C15" s="27">
        <v>94.5</v>
      </c>
      <c r="D15" s="28">
        <v>90</v>
      </c>
      <c r="E15" s="28">
        <v>76.5</v>
      </c>
      <c r="F15" s="28">
        <v>79.599999999999994</v>
      </c>
      <c r="G15" s="28">
        <v>67.400000000000006</v>
      </c>
      <c r="H15" s="28">
        <v>74.3</v>
      </c>
      <c r="I15" s="28">
        <v>72.7</v>
      </c>
      <c r="J15" s="28">
        <v>16.899999999999999</v>
      </c>
      <c r="K15" s="28">
        <v>55.5</v>
      </c>
      <c r="L15" s="28">
        <v>58</v>
      </c>
      <c r="M15" s="28">
        <v>93</v>
      </c>
      <c r="N15" s="29">
        <v>69.5</v>
      </c>
      <c r="O15" s="36">
        <f t="shared" ref="O15:T15" si="9">LOG((C15/100)/(1-(C15/100)), 2)</f>
        <v>4.1028108055837746</v>
      </c>
      <c r="P15" s="2">
        <f t="shared" si="9"/>
        <v>3.1699250014423126</v>
      </c>
      <c r="Q15" s="2">
        <f t="shared" si="9"/>
        <v>1.7027989910150148</v>
      </c>
      <c r="R15" s="2">
        <f t="shared" si="9"/>
        <v>1.9641992785721525</v>
      </c>
      <c r="S15" s="2">
        <f t="shared" si="9"/>
        <v>1.0478766269507813</v>
      </c>
      <c r="T15" s="2">
        <f t="shared" si="9"/>
        <v>1.531593851344718</v>
      </c>
      <c r="U15" s="2">
        <f>LOG((I15/100)/(1-(I15/100)), 2)</f>
        <v>1.413054412999742</v>
      </c>
      <c r="V15" s="2">
        <f>LOG((J15/100)/(1-(J15/100)), 2)</f>
        <v>-2.2978252304881606</v>
      </c>
      <c r="W15" s="2">
        <f t="shared" si="7"/>
        <v>0.31868243538370844</v>
      </c>
      <c r="X15" s="2">
        <f t="shared" si="8"/>
        <v>0.46566357234881156</v>
      </c>
      <c r="Y15" s="2">
        <f t="shared" si="5"/>
        <v>3.7318038890504281</v>
      </c>
      <c r="Z15" s="10">
        <f t="shared" si="6"/>
        <v>1.1882037351606209</v>
      </c>
    </row>
    <row r="16" spans="1:26" x14ac:dyDescent="0.2">
      <c r="A16" s="21">
        <v>5019</v>
      </c>
      <c r="B16" s="18" t="s">
        <v>2</v>
      </c>
      <c r="C16" s="27">
        <v>93.5</v>
      </c>
      <c r="D16" s="28">
        <v>91</v>
      </c>
      <c r="E16" s="28">
        <v>85</v>
      </c>
      <c r="F16" s="28"/>
      <c r="G16" s="28"/>
      <c r="H16" s="28"/>
      <c r="I16" s="28"/>
      <c r="J16" s="28"/>
      <c r="K16" s="28">
        <v>51.5</v>
      </c>
      <c r="L16" s="28">
        <v>53</v>
      </c>
      <c r="M16" s="28">
        <v>98</v>
      </c>
      <c r="N16" s="29">
        <v>70.5</v>
      </c>
      <c r="O16" s="36">
        <f t="shared" ref="O16:Q22" si="10">LOG((C16/100)/(1-(C16/100)), 2)</f>
        <v>3.846454741746546</v>
      </c>
      <c r="P16" s="2">
        <f t="shared" si="10"/>
        <v>3.3378696387563846</v>
      </c>
      <c r="Q16" s="2">
        <f t="shared" si="10"/>
        <v>2.5025003405291835</v>
      </c>
      <c r="R16" s="2"/>
      <c r="S16" s="2"/>
      <c r="T16" s="2"/>
      <c r="U16" s="2"/>
      <c r="V16" s="2"/>
      <c r="W16" s="2">
        <f t="shared" si="7"/>
        <v>8.6587684996090708E-2</v>
      </c>
      <c r="X16" s="2">
        <f t="shared" si="8"/>
        <v>0.17333160288556204</v>
      </c>
      <c r="Y16" s="2">
        <f t="shared" si="5"/>
        <v>5.6147098441152066</v>
      </c>
      <c r="Z16" s="10">
        <f t="shared" si="6"/>
        <v>1.2569083030369521</v>
      </c>
    </row>
    <row r="17" spans="1:26" x14ac:dyDescent="0.2">
      <c r="A17" s="21">
        <v>5023</v>
      </c>
      <c r="B17" s="18" t="s">
        <v>2</v>
      </c>
      <c r="C17" s="27">
        <v>91</v>
      </c>
      <c r="D17" s="28">
        <v>88.5</v>
      </c>
      <c r="E17" s="28">
        <v>86.5</v>
      </c>
      <c r="F17" s="28">
        <v>80.7</v>
      </c>
      <c r="G17" s="28">
        <v>74.2</v>
      </c>
      <c r="H17" s="28">
        <v>66.599999999999994</v>
      </c>
      <c r="I17" s="28">
        <v>40.1</v>
      </c>
      <c r="J17" s="28">
        <v>19.3</v>
      </c>
      <c r="K17" s="28">
        <v>50.5</v>
      </c>
      <c r="L17" s="28">
        <v>50</v>
      </c>
      <c r="M17" s="28">
        <v>96</v>
      </c>
      <c r="N17" s="29">
        <v>69.5</v>
      </c>
      <c r="O17" s="36">
        <f t="shared" si="10"/>
        <v>3.3378696387563846</v>
      </c>
      <c r="P17" s="2">
        <f t="shared" si="10"/>
        <v>2.944043594025985</v>
      </c>
      <c r="Q17" s="2">
        <f t="shared" si="10"/>
        <v>2.6797407254732559</v>
      </c>
      <c r="R17" s="2">
        <f>LOG((F17/100)/(1-(F17/100)), 2)</f>
        <v>2.0639678260097005</v>
      </c>
      <c r="S17" s="2">
        <f>LOG((G17/100)/(1-(G17/100)), 2)</f>
        <v>1.5240481211975492</v>
      </c>
      <c r="T17" s="2">
        <f>LOG((H17/100)/(1-(H17/100)), 2)</f>
        <v>0.99567407459720958</v>
      </c>
      <c r="U17" s="2">
        <f>LOG((I17/100)/(1-(I17/100)), 2)</f>
        <v>-0.57895376633386519</v>
      </c>
      <c r="V17" s="2">
        <f>LOG((J17/100)/(1-(J17/100)), 2)</f>
        <v>-2.0639678260096996</v>
      </c>
      <c r="W17" s="2">
        <f t="shared" si="7"/>
        <v>2.885486267218499E-2</v>
      </c>
      <c r="X17" s="2">
        <f t="shared" si="8"/>
        <v>0</v>
      </c>
      <c r="Y17" s="2">
        <f t="shared" si="5"/>
        <v>4.5849625007211552</v>
      </c>
      <c r="Z17" s="10">
        <f t="shared" si="6"/>
        <v>1.1882037351606209</v>
      </c>
    </row>
    <row r="18" spans="1:26" x14ac:dyDescent="0.2">
      <c r="A18" s="21">
        <v>5240</v>
      </c>
      <c r="B18" s="18" t="s">
        <v>3</v>
      </c>
      <c r="C18" s="27">
        <v>96.5</v>
      </c>
      <c r="D18" s="28">
        <v>89.5</v>
      </c>
      <c r="E18" s="28">
        <v>76</v>
      </c>
      <c r="F18" s="28">
        <v>76.400000000000006</v>
      </c>
      <c r="G18" s="28">
        <v>60.1</v>
      </c>
      <c r="H18" s="28">
        <v>60.3</v>
      </c>
      <c r="I18" s="28"/>
      <c r="J18" s="28"/>
      <c r="K18" s="28">
        <v>46</v>
      </c>
      <c r="L18" s="28">
        <v>50.5</v>
      </c>
      <c r="M18" s="28">
        <v>97.5</v>
      </c>
      <c r="N18" s="29">
        <v>65.5</v>
      </c>
      <c r="O18" s="36">
        <f t="shared" si="10"/>
        <v>4.7851021152104751</v>
      </c>
      <c r="P18" s="2">
        <f t="shared" si="10"/>
        <v>3.0914983544854966</v>
      </c>
      <c r="Q18" s="2">
        <f t="shared" si="10"/>
        <v>1.6629650127224294</v>
      </c>
      <c r="R18" s="2">
        <f t="shared" ref="R18:T21" si="11">LOG((F18/100)/(1-(F18/100)), 2)</f>
        <v>1.6947857786739076</v>
      </c>
      <c r="S18" s="2">
        <f t="shared" si="11"/>
        <v>0.59097624448883945</v>
      </c>
      <c r="T18" s="2">
        <f t="shared" si="11"/>
        <v>0.60301899475712684</v>
      </c>
      <c r="U18" s="2"/>
      <c r="V18" s="2"/>
      <c r="W18" s="2">
        <f t="shared" si="7"/>
        <v>-0.23132554610645564</v>
      </c>
      <c r="X18" s="2">
        <f t="shared" si="8"/>
        <v>2.885486267218499E-2</v>
      </c>
      <c r="Y18" s="2">
        <f t="shared" si="5"/>
        <v>5.2854022188622469</v>
      </c>
      <c r="Z18" s="10">
        <f t="shared" si="6"/>
        <v>0.92489854475928146</v>
      </c>
    </row>
    <row r="19" spans="1:26" x14ac:dyDescent="0.2">
      <c r="A19" s="21">
        <v>5254</v>
      </c>
      <c r="B19" s="18" t="s">
        <v>2</v>
      </c>
      <c r="C19" s="27">
        <v>94</v>
      </c>
      <c r="D19" s="28">
        <v>87</v>
      </c>
      <c r="E19" s="28">
        <v>85</v>
      </c>
      <c r="F19" s="28">
        <v>79.400000000000006</v>
      </c>
      <c r="G19" s="28">
        <v>64.400000000000006</v>
      </c>
      <c r="H19" s="28">
        <v>47.4</v>
      </c>
      <c r="I19" s="28">
        <v>59.6</v>
      </c>
      <c r="J19" s="28">
        <v>16.7</v>
      </c>
      <c r="K19" s="28"/>
      <c r="L19" s="28">
        <v>53.5</v>
      </c>
      <c r="M19" s="28">
        <v>97</v>
      </c>
      <c r="N19" s="29">
        <v>65.5</v>
      </c>
      <c r="O19" s="36">
        <f t="shared" si="10"/>
        <v>3.9696263509564802</v>
      </c>
      <c r="P19" s="2">
        <f t="shared" si="10"/>
        <v>2.7425037777076362</v>
      </c>
      <c r="Q19" s="2">
        <f t="shared" si="10"/>
        <v>2.5025003405291835</v>
      </c>
      <c r="R19" s="2">
        <f t="shared" si="11"/>
        <v>1.9464946699597399</v>
      </c>
      <c r="S19" s="2">
        <f t="shared" si="11"/>
        <v>0.85518344714821937</v>
      </c>
      <c r="T19" s="2">
        <f t="shared" si="11"/>
        <v>-0.15017574039404336</v>
      </c>
      <c r="U19" s="2">
        <f t="shared" ref="U19:V21" si="12">LOG((I19/100)/(1-(I19/100)), 2)</f>
        <v>0.56095703771036665</v>
      </c>
      <c r="V19" s="2">
        <f t="shared" si="12"/>
        <v>-2.3184683928914955</v>
      </c>
      <c r="W19" s="2"/>
      <c r="X19" s="2">
        <f t="shared" si="8"/>
        <v>0.20230817529311568</v>
      </c>
      <c r="Y19" s="2">
        <f t="shared" si="5"/>
        <v>5.01495034146597</v>
      </c>
      <c r="Z19" s="10">
        <f t="shared" si="6"/>
        <v>0.92489854475928146</v>
      </c>
    </row>
    <row r="20" spans="1:26" x14ac:dyDescent="0.2">
      <c r="A20" s="21">
        <v>5271</v>
      </c>
      <c r="B20" s="18" t="s">
        <v>2</v>
      </c>
      <c r="C20" s="27">
        <v>90.5</v>
      </c>
      <c r="D20" s="28">
        <v>90.5</v>
      </c>
      <c r="E20" s="28">
        <v>73</v>
      </c>
      <c r="F20" s="28">
        <v>86</v>
      </c>
      <c r="G20" s="28">
        <v>71.7</v>
      </c>
      <c r="H20" s="28">
        <v>92.3</v>
      </c>
      <c r="I20" s="28">
        <v>71.2</v>
      </c>
      <c r="J20" s="28">
        <v>18.7</v>
      </c>
      <c r="K20" s="28">
        <v>56</v>
      </c>
      <c r="L20" s="28"/>
      <c r="M20" s="28"/>
      <c r="N20" s="29"/>
      <c r="O20" s="36">
        <f t="shared" si="10"/>
        <v>3.25191837363962</v>
      </c>
      <c r="P20" s="2">
        <f t="shared" si="10"/>
        <v>3.25191837363962</v>
      </c>
      <c r="Q20" s="2">
        <f t="shared" si="10"/>
        <v>1.4349370567165485</v>
      </c>
      <c r="R20" s="2">
        <f t="shared" si="11"/>
        <v>2.6189098326444937</v>
      </c>
      <c r="S20" s="2">
        <f t="shared" si="11"/>
        <v>1.3411710658700231</v>
      </c>
      <c r="T20" s="2">
        <f t="shared" si="11"/>
        <v>3.583400296950872</v>
      </c>
      <c r="U20" s="2">
        <f t="shared" si="12"/>
        <v>1.3058084295240862</v>
      </c>
      <c r="V20" s="2">
        <f t="shared" si="12"/>
        <v>-2.1202170821873914</v>
      </c>
      <c r="W20" s="2">
        <f>LOG((K20/100)/(1-(K20/100)), 2)</f>
        <v>0.34792330342030708</v>
      </c>
      <c r="X20" s="2"/>
      <c r="Y20" s="2"/>
      <c r="Z20" s="10"/>
    </row>
    <row r="21" spans="1:26" x14ac:dyDescent="0.2">
      <c r="A21" s="21">
        <v>5281</v>
      </c>
      <c r="B21" s="18" t="s">
        <v>2</v>
      </c>
      <c r="C21" s="27">
        <v>98</v>
      </c>
      <c r="D21" s="28">
        <v>96.5</v>
      </c>
      <c r="E21" s="28">
        <v>83</v>
      </c>
      <c r="F21" s="28">
        <v>92.1</v>
      </c>
      <c r="G21" s="28">
        <v>67</v>
      </c>
      <c r="H21" s="28">
        <v>72.8</v>
      </c>
      <c r="I21" s="28">
        <v>57.3</v>
      </c>
      <c r="J21" s="28">
        <v>16.8</v>
      </c>
      <c r="K21" s="28">
        <v>57</v>
      </c>
      <c r="L21" s="28">
        <v>53</v>
      </c>
      <c r="M21" s="28">
        <v>98</v>
      </c>
      <c r="N21" s="29">
        <v>66.5</v>
      </c>
      <c r="O21" s="36">
        <f t="shared" si="10"/>
        <v>5.6147098441152066</v>
      </c>
      <c r="P21" s="2">
        <f t="shared" si="10"/>
        <v>4.7851021152104751</v>
      </c>
      <c r="Q21" s="2">
        <f t="shared" si="10"/>
        <v>2.287576590096585</v>
      </c>
      <c r="R21" s="2">
        <f t="shared" si="11"/>
        <v>3.5432765979142316</v>
      </c>
      <c r="S21" s="2">
        <f t="shared" si="11"/>
        <v>1.0216950710993193</v>
      </c>
      <c r="T21" s="2">
        <f t="shared" si="11"/>
        <v>1.4203317989483568</v>
      </c>
      <c r="U21" s="2">
        <f t="shared" si="12"/>
        <v>0.42429906913641419</v>
      </c>
      <c r="V21" s="2">
        <f t="shared" si="12"/>
        <v>-2.3081222953623315</v>
      </c>
      <c r="W21" s="2">
        <f>LOG((K21/100)/(1-(K21/100)), 2)</f>
        <v>0.40662525946264338</v>
      </c>
      <c r="X21" s="2">
        <f t="shared" ref="X21:Z22" si="13">LOG((L21/100)/(1-(L21/100)), 2)</f>
        <v>0.17333160288556204</v>
      </c>
      <c r="Y21" s="2">
        <f t="shared" si="13"/>
        <v>5.6147098441152066</v>
      </c>
      <c r="Z21" s="10">
        <f t="shared" si="13"/>
        <v>0.98919324504341744</v>
      </c>
    </row>
    <row r="22" spans="1:26" x14ac:dyDescent="0.2">
      <c r="A22" s="21">
        <v>5299</v>
      </c>
      <c r="B22" s="18" t="s">
        <v>2</v>
      </c>
      <c r="C22" s="27">
        <v>94.5</v>
      </c>
      <c r="D22" s="28">
        <v>92.5</v>
      </c>
      <c r="E22" s="28">
        <v>81.5</v>
      </c>
      <c r="F22" s="28"/>
      <c r="G22" s="28"/>
      <c r="H22" s="28">
        <v>69.900000000000006</v>
      </c>
      <c r="I22" s="28"/>
      <c r="J22" s="28">
        <v>19.600000000000001</v>
      </c>
      <c r="K22" s="28">
        <v>48</v>
      </c>
      <c r="L22" s="28">
        <v>53.5</v>
      </c>
      <c r="M22" s="28">
        <v>92</v>
      </c>
      <c r="N22" s="29">
        <v>65</v>
      </c>
      <c r="O22" s="36">
        <f t="shared" si="10"/>
        <v>4.1028108055837746</v>
      </c>
      <c r="P22" s="2">
        <f t="shared" si="10"/>
        <v>3.6244908649077945</v>
      </c>
      <c r="Q22" s="2">
        <f t="shared" si="10"/>
        <v>2.1392747886021275</v>
      </c>
      <c r="R22" s="2"/>
      <c r="S22" s="2"/>
      <c r="T22" s="2">
        <f>LOG((H22/100)/(1-(H22/100)), 2)</f>
        <v>1.2155289686157349</v>
      </c>
      <c r="U22" s="2"/>
      <c r="V22" s="2">
        <f>LOG((J22/100)/(1-(J22/100)), 2)</f>
        <v>-2.0363418470637202</v>
      </c>
      <c r="W22" s="2">
        <f>LOG((K22/100)/(1-(K22/100)), 2)</f>
        <v>-0.11547721741993608</v>
      </c>
      <c r="X22" s="2">
        <f t="shared" si="13"/>
        <v>0.20230817529311568</v>
      </c>
      <c r="Y22" s="2">
        <f t="shared" si="13"/>
        <v>3.5235619560570139</v>
      </c>
      <c r="Z22" s="10">
        <f t="shared" si="13"/>
        <v>0.89308479608348834</v>
      </c>
    </row>
    <row r="23" spans="1:26" x14ac:dyDescent="0.2">
      <c r="A23" s="21">
        <v>5300</v>
      </c>
      <c r="B23" s="18" t="s">
        <v>3</v>
      </c>
      <c r="C23" s="27"/>
      <c r="D23" s="28"/>
      <c r="E23" s="28">
        <v>89</v>
      </c>
      <c r="F23" s="28">
        <v>81.599999999999994</v>
      </c>
      <c r="G23" s="28"/>
      <c r="H23" s="28"/>
      <c r="I23" s="28"/>
      <c r="J23" s="28"/>
      <c r="K23" s="28"/>
      <c r="L23" s="28"/>
      <c r="M23" s="28">
        <v>97.5</v>
      </c>
      <c r="N23" s="29">
        <v>67.5</v>
      </c>
      <c r="O23" s="36"/>
      <c r="P23" s="2"/>
      <c r="Q23" s="2">
        <f t="shared" ref="Q23:R28" si="14">LOG((E23/100)/(1-(E23/100)), 2)</f>
        <v>3.0163018123291008</v>
      </c>
      <c r="R23" s="2">
        <f t="shared" si="14"/>
        <v>2.1488633859144821</v>
      </c>
      <c r="S23" s="2"/>
      <c r="T23" s="2"/>
      <c r="U23" s="2"/>
      <c r="V23" s="2"/>
      <c r="W23" s="2"/>
      <c r="X23" s="2"/>
      <c r="Y23" s="2">
        <f t="shared" ref="Y23:Z29" si="15">LOG((M23/100)/(1-(M23/100)), 2)</f>
        <v>5.2854022188622469</v>
      </c>
      <c r="Z23" s="10">
        <f t="shared" si="15"/>
        <v>1.0544477840223767</v>
      </c>
    </row>
    <row r="24" spans="1:26" x14ac:dyDescent="0.2">
      <c r="A24" s="21">
        <v>5377</v>
      </c>
      <c r="B24" s="18" t="s">
        <v>3</v>
      </c>
      <c r="C24" s="27">
        <v>97</v>
      </c>
      <c r="D24" s="28">
        <v>86</v>
      </c>
      <c r="E24" s="28">
        <v>78.5</v>
      </c>
      <c r="F24" s="28">
        <v>80.400000000000006</v>
      </c>
      <c r="G24" s="28">
        <v>67.900000000000006</v>
      </c>
      <c r="H24" s="28">
        <v>45.3</v>
      </c>
      <c r="I24" s="28"/>
      <c r="J24" s="28"/>
      <c r="K24" s="28">
        <v>48.5</v>
      </c>
      <c r="L24" s="28">
        <v>52</v>
      </c>
      <c r="M24" s="28">
        <v>96.5</v>
      </c>
      <c r="N24" s="29">
        <v>66.5</v>
      </c>
      <c r="O24" s="36">
        <f t="shared" ref="O24:P28" si="16">LOG((C24/100)/(1-(C24/100)), 2)</f>
        <v>5.01495034146597</v>
      </c>
      <c r="P24" s="2">
        <f t="shared" si="16"/>
        <v>2.6189098326444937</v>
      </c>
      <c r="Q24" s="2">
        <f t="shared" si="14"/>
        <v>1.8683559941895294</v>
      </c>
      <c r="R24" s="2">
        <f t="shared" si="14"/>
        <v>2.0363418470637211</v>
      </c>
      <c r="S24" s="2">
        <f t="shared" ref="S24:T28" si="17">LOG((G24/100)/(1-(G24/100)), 2)</f>
        <v>1.080838277122429</v>
      </c>
      <c r="T24" s="2">
        <f t="shared" si="17"/>
        <v>-0.27202978274632161</v>
      </c>
      <c r="U24" s="2"/>
      <c r="V24" s="2"/>
      <c r="W24" s="2">
        <f t="shared" ref="W24:X29" si="18">LOG((K24/100)/(1-(K24/100)), 2)</f>
        <v>-8.6587684996090833E-2</v>
      </c>
      <c r="X24" s="2">
        <f t="shared" si="18"/>
        <v>0.11547721741993618</v>
      </c>
      <c r="Y24" s="2">
        <f t="shared" si="15"/>
        <v>4.7851021152104751</v>
      </c>
      <c r="Z24" s="10">
        <f t="shared" si="15"/>
        <v>0.98919324504341744</v>
      </c>
    </row>
    <row r="25" spans="1:26" x14ac:dyDescent="0.2">
      <c r="A25" s="21">
        <v>5378</v>
      </c>
      <c r="B25" s="18" t="s">
        <v>3</v>
      </c>
      <c r="C25" s="27">
        <v>93.5</v>
      </c>
      <c r="D25" s="28">
        <v>91.5</v>
      </c>
      <c r="E25" s="28">
        <v>80.5</v>
      </c>
      <c r="F25" s="28">
        <v>75.400000000000006</v>
      </c>
      <c r="G25" s="28">
        <v>64.7</v>
      </c>
      <c r="H25" s="28">
        <v>66.400000000000006</v>
      </c>
      <c r="I25" s="28">
        <v>52</v>
      </c>
      <c r="J25" s="28">
        <v>15.5</v>
      </c>
      <c r="K25" s="28">
        <v>45</v>
      </c>
      <c r="L25" s="28">
        <v>46</v>
      </c>
      <c r="M25" s="28">
        <v>94</v>
      </c>
      <c r="N25" s="29">
        <v>68.5</v>
      </c>
      <c r="O25" s="36">
        <f t="shared" si="16"/>
        <v>3.846454741746546</v>
      </c>
      <c r="P25" s="2">
        <f t="shared" si="16"/>
        <v>3.4282369970337037</v>
      </c>
      <c r="Q25" s="2">
        <f t="shared" si="14"/>
        <v>2.045514659252369</v>
      </c>
      <c r="R25" s="2">
        <f t="shared" si="14"/>
        <v>1.6159062079294242</v>
      </c>
      <c r="S25" s="2">
        <f t="shared" si="17"/>
        <v>0.87409752872132729</v>
      </c>
      <c r="T25" s="2">
        <f t="shared" si="17"/>
        <v>0.98272200856816472</v>
      </c>
      <c r="U25" s="2">
        <f t="shared" ref="U25:V28" si="19">LOG((I25/100)/(1-(I25/100)), 2)</f>
        <v>0.11547721741993618</v>
      </c>
      <c r="V25" s="2">
        <f t="shared" si="19"/>
        <v>-2.446683125895309</v>
      </c>
      <c r="W25" s="2">
        <f t="shared" si="18"/>
        <v>-0.28950661719498505</v>
      </c>
      <c r="X25" s="2">
        <f t="shared" si="18"/>
        <v>-0.23132554610645564</v>
      </c>
      <c r="Y25" s="2">
        <f t="shared" si="15"/>
        <v>3.9696263509564802</v>
      </c>
      <c r="Z25" s="10">
        <f t="shared" si="15"/>
        <v>1.1207521594606107</v>
      </c>
    </row>
    <row r="26" spans="1:26" x14ac:dyDescent="0.2">
      <c r="A26" s="21">
        <v>5380</v>
      </c>
      <c r="B26" s="18" t="s">
        <v>3</v>
      </c>
      <c r="C26" s="27">
        <v>90</v>
      </c>
      <c r="D26" s="28">
        <v>87</v>
      </c>
      <c r="E26" s="28">
        <v>84</v>
      </c>
      <c r="F26" s="28">
        <v>76</v>
      </c>
      <c r="G26" s="28">
        <v>58.6</v>
      </c>
      <c r="H26" s="28">
        <v>62.8</v>
      </c>
      <c r="I26" s="28">
        <v>45.9</v>
      </c>
      <c r="J26" s="28">
        <v>13.7</v>
      </c>
      <c r="K26" s="28">
        <v>44</v>
      </c>
      <c r="L26" s="28">
        <v>51.5</v>
      </c>
      <c r="M26" s="28">
        <v>98</v>
      </c>
      <c r="N26" s="29">
        <v>64.5</v>
      </c>
      <c r="O26" s="36">
        <f t="shared" si="16"/>
        <v>3.1699250014423126</v>
      </c>
      <c r="P26" s="2">
        <f t="shared" si="16"/>
        <v>2.7425037777076362</v>
      </c>
      <c r="Q26" s="2">
        <f t="shared" si="14"/>
        <v>2.3923174227787602</v>
      </c>
      <c r="R26" s="2">
        <f t="shared" si="14"/>
        <v>1.6629650127224294</v>
      </c>
      <c r="S26" s="2">
        <f t="shared" si="17"/>
        <v>0.50126989692292256</v>
      </c>
      <c r="T26" s="2">
        <f t="shared" si="17"/>
        <v>0.75546193778359572</v>
      </c>
      <c r="U26" s="2">
        <f t="shared" si="19"/>
        <v>-0.23713444041300757</v>
      </c>
      <c r="V26" s="2">
        <f t="shared" si="19"/>
        <v>-2.6551846662184286</v>
      </c>
      <c r="W26" s="2">
        <f t="shared" si="18"/>
        <v>-0.34792330342030692</v>
      </c>
      <c r="X26" s="2">
        <f t="shared" si="18"/>
        <v>8.6587684996090708E-2</v>
      </c>
      <c r="Y26" s="2">
        <f t="shared" si="15"/>
        <v>5.6147098441152066</v>
      </c>
      <c r="Z26" s="10">
        <f t="shared" si="15"/>
        <v>0.86148013591857231</v>
      </c>
    </row>
    <row r="27" spans="1:26" x14ac:dyDescent="0.2">
      <c r="A27" s="21">
        <v>5400</v>
      </c>
      <c r="B27" s="18" t="s">
        <v>2</v>
      </c>
      <c r="C27" s="27">
        <v>97</v>
      </c>
      <c r="D27" s="28">
        <v>90</v>
      </c>
      <c r="E27" s="28">
        <v>81.900000000000006</v>
      </c>
      <c r="F27" s="28">
        <v>77.3</v>
      </c>
      <c r="G27" s="28">
        <v>64.900000000000006</v>
      </c>
      <c r="H27" s="28">
        <v>67.099999999999994</v>
      </c>
      <c r="I27" s="28">
        <v>57</v>
      </c>
      <c r="J27" s="28">
        <v>16.5</v>
      </c>
      <c r="K27" s="28">
        <v>47.5</v>
      </c>
      <c r="L27" s="28">
        <v>52.5</v>
      </c>
      <c r="M27" s="28">
        <v>90</v>
      </c>
      <c r="N27" s="29">
        <v>66.5</v>
      </c>
      <c r="O27" s="36">
        <f t="shared" si="16"/>
        <v>5.01495034146597</v>
      </c>
      <c r="P27" s="2">
        <f t="shared" si="16"/>
        <v>3.1699250014423126</v>
      </c>
      <c r="Q27" s="2">
        <f t="shared" si="14"/>
        <v>2.1778737545578042</v>
      </c>
      <c r="R27" s="2">
        <f t="shared" si="14"/>
        <v>1.7677761166339327</v>
      </c>
      <c r="S27" s="2">
        <f t="shared" si="17"/>
        <v>0.88674744769457803</v>
      </c>
      <c r="T27" s="2">
        <f t="shared" si="17"/>
        <v>1.0282251824649415</v>
      </c>
      <c r="U27" s="2">
        <f t="shared" si="19"/>
        <v>0.40662525946264338</v>
      </c>
      <c r="V27" s="2">
        <f t="shared" si="19"/>
        <v>-2.3393101731155985</v>
      </c>
      <c r="W27" s="2">
        <f t="shared" si="18"/>
        <v>-0.14438990933517498</v>
      </c>
      <c r="X27" s="2">
        <f t="shared" si="18"/>
        <v>0.14438990933517493</v>
      </c>
      <c r="Y27" s="2">
        <f t="shared" si="15"/>
        <v>3.1699250014423126</v>
      </c>
      <c r="Z27" s="10">
        <f t="shared" si="15"/>
        <v>0.98919324504341744</v>
      </c>
    </row>
    <row r="28" spans="1:26" x14ac:dyDescent="0.2">
      <c r="A28" s="21">
        <v>5422</v>
      </c>
      <c r="B28" s="18" t="s">
        <v>2</v>
      </c>
      <c r="C28" s="27">
        <v>95</v>
      </c>
      <c r="D28" s="28">
        <v>87.5</v>
      </c>
      <c r="E28" s="28">
        <v>86.8</v>
      </c>
      <c r="F28" s="28">
        <v>78.599999999999994</v>
      </c>
      <c r="G28" s="28">
        <v>67.7</v>
      </c>
      <c r="H28" s="28">
        <v>69.7</v>
      </c>
      <c r="I28" s="28">
        <v>53.3</v>
      </c>
      <c r="J28" s="28">
        <v>18.5</v>
      </c>
      <c r="K28" s="28">
        <v>57</v>
      </c>
      <c r="L28" s="28">
        <v>60</v>
      </c>
      <c r="M28" s="28">
        <v>92</v>
      </c>
      <c r="N28" s="29">
        <v>68</v>
      </c>
      <c r="O28" s="36">
        <f t="shared" si="16"/>
        <v>4.2479275134435843</v>
      </c>
      <c r="P28" s="2">
        <f t="shared" si="16"/>
        <v>2.8073549220576042</v>
      </c>
      <c r="Q28" s="2">
        <f t="shared" si="14"/>
        <v>2.7171571130860257</v>
      </c>
      <c r="R28" s="2">
        <f t="shared" si="14"/>
        <v>1.8769185158574588</v>
      </c>
      <c r="S28" s="2">
        <f t="shared" si="17"/>
        <v>1.0676216688810725</v>
      </c>
      <c r="T28" s="2">
        <f t="shared" si="17"/>
        <v>1.2018408623954728</v>
      </c>
      <c r="U28" s="2">
        <f t="shared" si="19"/>
        <v>0.19071298304951359</v>
      </c>
      <c r="V28" s="2">
        <f t="shared" si="19"/>
        <v>-2.1392747886021275</v>
      </c>
      <c r="W28" s="2">
        <f t="shared" si="18"/>
        <v>0.40662525946264338</v>
      </c>
      <c r="X28" s="2">
        <f t="shared" si="18"/>
        <v>0.58496250072115596</v>
      </c>
      <c r="Y28" s="2">
        <f t="shared" si="15"/>
        <v>3.5235619560570139</v>
      </c>
      <c r="Z28" s="10">
        <f t="shared" si="15"/>
        <v>1.0874628412503398</v>
      </c>
    </row>
    <row r="29" spans="1:26" x14ac:dyDescent="0.2">
      <c r="A29" s="21">
        <v>5536</v>
      </c>
      <c r="B29" s="18" t="s">
        <v>3</v>
      </c>
      <c r="C29" s="27"/>
      <c r="D29" s="28"/>
      <c r="E29" s="28">
        <v>82</v>
      </c>
      <c r="F29" s="28"/>
      <c r="G29" s="28"/>
      <c r="H29" s="28">
        <v>76.099999999999994</v>
      </c>
      <c r="I29" s="28"/>
      <c r="J29" s="28"/>
      <c r="K29" s="28">
        <v>40</v>
      </c>
      <c r="L29" s="28">
        <v>48</v>
      </c>
      <c r="M29" s="28">
        <v>90.5</v>
      </c>
      <c r="N29" s="29">
        <v>70.5</v>
      </c>
      <c r="O29" s="36"/>
      <c r="P29" s="2"/>
      <c r="Q29" s="2">
        <f>LOG((E29/100)/(1-(E29/100)), 2)</f>
        <v>2.1876270031757712</v>
      </c>
      <c r="R29" s="2"/>
      <c r="S29" s="2"/>
      <c r="T29" s="2">
        <f>LOG((H29/100)/(1-(H29/100)), 2)</f>
        <v>1.670885835522796</v>
      </c>
      <c r="U29" s="2"/>
      <c r="V29" s="2"/>
      <c r="W29" s="2">
        <f t="shared" si="18"/>
        <v>-0.58496250072115608</v>
      </c>
      <c r="X29" s="2">
        <f t="shared" si="18"/>
        <v>-0.11547721741993608</v>
      </c>
      <c r="Y29" s="2">
        <f t="shared" si="15"/>
        <v>3.25191837363962</v>
      </c>
      <c r="Z29" s="10">
        <f t="shared" si="15"/>
        <v>1.2569083030369521</v>
      </c>
    </row>
    <row r="30" spans="1:26" x14ac:dyDescent="0.2">
      <c r="A30" s="21">
        <v>5551</v>
      </c>
      <c r="B30" s="18" t="s">
        <v>4</v>
      </c>
      <c r="C30" s="27"/>
      <c r="D30" s="28"/>
      <c r="E30" s="28">
        <v>91</v>
      </c>
      <c r="F30" s="28">
        <v>67.400000000000006</v>
      </c>
      <c r="G30" s="28">
        <v>51.8</v>
      </c>
      <c r="H30" s="28">
        <v>47.6</v>
      </c>
      <c r="I30" s="28">
        <v>32.1</v>
      </c>
      <c r="J30" s="28">
        <v>5.4</v>
      </c>
      <c r="K30" s="28">
        <v>39</v>
      </c>
      <c r="L30" s="28"/>
      <c r="M30" s="28"/>
      <c r="N30" s="29"/>
      <c r="O30" s="36"/>
      <c r="P30" s="2"/>
      <c r="Q30" s="2">
        <f>LOG((E30/100)/(1-(E30/100)), 2)</f>
        <v>3.3378696387563846</v>
      </c>
      <c r="R30" s="2">
        <f>LOG((F30/100)/(1-(F30/100)), 2)</f>
        <v>1.0478766269507813</v>
      </c>
      <c r="S30" s="2">
        <f>LOG((G30/100)/(1-(G30/100)), 2)</f>
        <v>0.10391895145659252</v>
      </c>
      <c r="T30" s="2">
        <f>LOG((H30/100)/(1-(H30/100)), 2)</f>
        <v>-0.13860523822950666</v>
      </c>
      <c r="U30" s="2">
        <f t="shared" ref="U30:W33" si="20">LOG((I30/100)/(1-(I30/100)), 2)</f>
        <v>-1.0808382771224287</v>
      </c>
      <c r="V30" s="2">
        <f t="shared" si="20"/>
        <v>-4.130808871175927</v>
      </c>
      <c r="W30" s="2">
        <f t="shared" si="20"/>
        <v>-0.64533511870063787</v>
      </c>
      <c r="X30" s="2"/>
      <c r="Y30" s="2"/>
      <c r="Z30" s="10"/>
    </row>
    <row r="31" spans="1:26" x14ac:dyDescent="0.2">
      <c r="A31" s="21">
        <v>5552</v>
      </c>
      <c r="B31" s="18" t="s">
        <v>2</v>
      </c>
      <c r="C31" s="27">
        <v>96</v>
      </c>
      <c r="D31" s="28">
        <v>95.6</v>
      </c>
      <c r="E31" s="28">
        <v>83</v>
      </c>
      <c r="F31" s="28"/>
      <c r="G31" s="28"/>
      <c r="H31" s="28"/>
      <c r="I31" s="28">
        <v>51.5</v>
      </c>
      <c r="J31" s="28">
        <v>17.600000000000001</v>
      </c>
      <c r="K31" s="28">
        <v>53.8</v>
      </c>
      <c r="L31" s="28"/>
      <c r="M31" s="28"/>
      <c r="N31" s="29"/>
      <c r="O31" s="36">
        <f t="shared" ref="O31:P33" si="21">LOG((C31/100)/(1-(C31/100)), 2)</f>
        <v>4.5849625007211552</v>
      </c>
      <c r="P31" s="2">
        <f t="shared" si="21"/>
        <v>4.4414351893434496</v>
      </c>
      <c r="Q31" s="2">
        <f>LOG((E31/100)/(1-(E31/100)), 2)</f>
        <v>2.287576590096585</v>
      </c>
      <c r="R31" s="2"/>
      <c r="S31" s="2"/>
      <c r="T31" s="2"/>
      <c r="U31" s="2">
        <f t="shared" si="20"/>
        <v>8.6587684996090708E-2</v>
      </c>
      <c r="V31" s="2">
        <f t="shared" si="20"/>
        <v>-2.2270689085459212</v>
      </c>
      <c r="W31" s="2">
        <f t="shared" si="20"/>
        <v>0.21971332114056602</v>
      </c>
      <c r="X31" s="2"/>
      <c r="Y31" s="2"/>
      <c r="Z31" s="10"/>
    </row>
    <row r="32" spans="1:26" x14ac:dyDescent="0.2">
      <c r="A32" s="21">
        <v>5558</v>
      </c>
      <c r="B32" s="18" t="s">
        <v>3</v>
      </c>
      <c r="C32" s="27">
        <v>98</v>
      </c>
      <c r="D32" s="28">
        <v>94.5</v>
      </c>
      <c r="E32" s="28">
        <v>94</v>
      </c>
      <c r="F32" s="28">
        <v>76.400000000000006</v>
      </c>
      <c r="G32" s="28">
        <v>64.3</v>
      </c>
      <c r="H32" s="28">
        <v>55.9</v>
      </c>
      <c r="I32" s="28">
        <v>36.299999999999997</v>
      </c>
      <c r="J32" s="28">
        <v>11.9</v>
      </c>
      <c r="K32" s="28">
        <v>47</v>
      </c>
      <c r="L32" s="28">
        <v>45.5</v>
      </c>
      <c r="M32" s="28">
        <v>92.5</v>
      </c>
      <c r="N32" s="29">
        <v>67.5</v>
      </c>
      <c r="O32" s="36">
        <f t="shared" si="21"/>
        <v>5.6147098441152066</v>
      </c>
      <c r="P32" s="2">
        <f t="shared" si="21"/>
        <v>4.1028108055837746</v>
      </c>
      <c r="Q32" s="2">
        <f>LOG((E32/100)/(1-(E32/100)), 2)</f>
        <v>3.9696263509564802</v>
      </c>
      <c r="R32" s="2">
        <f t="shared" ref="R32:T33" si="22">LOG((F32/100)/(1-(F32/100)), 2)</f>
        <v>1.6947857786739076</v>
      </c>
      <c r="S32" s="2">
        <f t="shared" si="22"/>
        <v>0.84889466329884777</v>
      </c>
      <c r="T32" s="2">
        <f t="shared" si="22"/>
        <v>0.34206962728566925</v>
      </c>
      <c r="U32" s="2">
        <f t="shared" si="20"/>
        <v>-0.81132382426054983</v>
      </c>
      <c r="V32" s="2">
        <f t="shared" si="20"/>
        <v>-2.8881804456124702</v>
      </c>
      <c r="W32" s="2">
        <f t="shared" si="20"/>
        <v>-0.17333160288556196</v>
      </c>
      <c r="X32" s="2">
        <f t="shared" ref="X32:Z33" si="23">LOG((L32/100)/(1-(L32/100)), 2)</f>
        <v>-0.26038968457822992</v>
      </c>
      <c r="Y32" s="2">
        <f t="shared" si="23"/>
        <v>3.6244908649077945</v>
      </c>
      <c r="Z32" s="10">
        <f t="shared" si="23"/>
        <v>1.0544477840223767</v>
      </c>
    </row>
    <row r="33" spans="1:26" x14ac:dyDescent="0.2">
      <c r="A33" s="21">
        <v>5561</v>
      </c>
      <c r="B33" s="18" t="s">
        <v>2</v>
      </c>
      <c r="C33" s="27">
        <v>90.5</v>
      </c>
      <c r="D33" s="28">
        <v>89.5</v>
      </c>
      <c r="E33" s="28">
        <v>86.8</v>
      </c>
      <c r="F33" s="28">
        <v>60.7</v>
      </c>
      <c r="G33" s="28">
        <v>69.099999999999994</v>
      </c>
      <c r="H33" s="28">
        <v>60.8</v>
      </c>
      <c r="I33" s="28">
        <v>56.4</v>
      </c>
      <c r="J33" s="28">
        <v>17.7</v>
      </c>
      <c r="K33" s="28">
        <v>53.5</v>
      </c>
      <c r="L33" s="28">
        <v>53</v>
      </c>
      <c r="M33" s="28">
        <v>93.5</v>
      </c>
      <c r="N33" s="29">
        <v>67</v>
      </c>
      <c r="O33" s="36">
        <f t="shared" si="21"/>
        <v>3.25191837363962</v>
      </c>
      <c r="P33" s="2">
        <f t="shared" si="21"/>
        <v>3.0914983544854966</v>
      </c>
      <c r="Q33" s="2">
        <f>LOG((E33/100)/(1-(E33/100)), 2)</f>
        <v>2.7171571130860257</v>
      </c>
      <c r="R33" s="2">
        <f t="shared" si="22"/>
        <v>0.62716720399707548</v>
      </c>
      <c r="S33" s="2">
        <f t="shared" si="22"/>
        <v>1.1610788724838836</v>
      </c>
      <c r="T33" s="2">
        <f t="shared" si="22"/>
        <v>0.6332176693283772</v>
      </c>
      <c r="U33" s="2">
        <f t="shared" si="20"/>
        <v>0.37136702762186702</v>
      </c>
      <c r="V33" s="2">
        <f t="shared" si="20"/>
        <v>-2.2171430703386283</v>
      </c>
      <c r="W33" s="2">
        <f t="shared" si="20"/>
        <v>0.20230817529311568</v>
      </c>
      <c r="X33" s="2">
        <f t="shared" si="23"/>
        <v>0.17333160288556204</v>
      </c>
      <c r="Y33" s="2">
        <f t="shared" si="23"/>
        <v>3.846454741746546</v>
      </c>
      <c r="Z33" s="10">
        <f t="shared" si="23"/>
        <v>1.0216950710993193</v>
      </c>
    </row>
    <row r="34" spans="1:26" x14ac:dyDescent="0.2">
      <c r="A34" s="21">
        <v>5563</v>
      </c>
      <c r="B34" s="18" t="s">
        <v>2</v>
      </c>
      <c r="C34" s="27"/>
      <c r="D34" s="28"/>
      <c r="E34" s="28"/>
      <c r="F34" s="28"/>
      <c r="G34" s="28"/>
      <c r="H34" s="28"/>
      <c r="I34" s="28"/>
      <c r="J34" s="28"/>
      <c r="K34" s="28">
        <v>48</v>
      </c>
      <c r="L34" s="28"/>
      <c r="M34" s="28">
        <v>96.5</v>
      </c>
      <c r="N34" s="29">
        <v>67</v>
      </c>
      <c r="O34" s="36"/>
      <c r="P34" s="2"/>
      <c r="Q34" s="2"/>
      <c r="R34" s="2"/>
      <c r="S34" s="2"/>
      <c r="T34" s="2"/>
      <c r="U34" s="2"/>
      <c r="V34" s="2"/>
      <c r="W34" s="2">
        <f t="shared" ref="W34:W47" si="24">LOG((K34/100)/(1-(K34/100)), 2)</f>
        <v>-0.11547721741993608</v>
      </c>
      <c r="X34" s="2"/>
      <c r="Y34" s="2">
        <f t="shared" ref="Y34:Y46" si="25">LOG((M34/100)/(1-(M34/100)), 2)</f>
        <v>4.7851021152104751</v>
      </c>
      <c r="Z34" s="10">
        <f t="shared" ref="Z34:Z46" si="26">LOG((N34/100)/(1-(N34/100)), 2)</f>
        <v>1.0216950710993193</v>
      </c>
    </row>
    <row r="35" spans="1:26" x14ac:dyDescent="0.2">
      <c r="A35" s="21">
        <v>5564</v>
      </c>
      <c r="B35" s="18" t="s">
        <v>2</v>
      </c>
      <c r="C35" s="27">
        <v>95.5</v>
      </c>
      <c r="D35" s="28">
        <v>87.5</v>
      </c>
      <c r="E35" s="28">
        <v>82</v>
      </c>
      <c r="F35" s="28">
        <v>88.6</v>
      </c>
      <c r="G35" s="28">
        <v>72.7</v>
      </c>
      <c r="H35" s="28">
        <v>64.7</v>
      </c>
      <c r="I35" s="28">
        <v>51.4</v>
      </c>
      <c r="J35" s="28">
        <v>24.7</v>
      </c>
      <c r="K35" s="28">
        <v>40.5</v>
      </c>
      <c r="L35" s="28">
        <v>52</v>
      </c>
      <c r="M35" s="28">
        <v>93</v>
      </c>
      <c r="N35" s="29">
        <v>70</v>
      </c>
      <c r="O35" s="36">
        <f t="shared" ref="O35:V38" si="27">LOG((C35/100)/(1-(C35/100)), 2)</f>
        <v>4.4075038265934348</v>
      </c>
      <c r="P35" s="2">
        <f t="shared" si="27"/>
        <v>2.8073549220576042</v>
      </c>
      <c r="Q35" s="2">
        <f t="shared" si="27"/>
        <v>2.1876270031757712</v>
      </c>
      <c r="R35" s="2">
        <f t="shared" si="27"/>
        <v>2.9582728743902753</v>
      </c>
      <c r="S35" s="2">
        <f t="shared" si="27"/>
        <v>1.413054412999742</v>
      </c>
      <c r="T35" s="2">
        <f t="shared" si="27"/>
        <v>0.87409752872132729</v>
      </c>
      <c r="U35" s="2">
        <f t="shared" si="27"/>
        <v>8.0812045588097153E-2</v>
      </c>
      <c r="V35" s="2">
        <f t="shared" si="27"/>
        <v>-1.6081388230872506</v>
      </c>
      <c r="W35" s="2">
        <f t="shared" si="24"/>
        <v>-0.55496776042331875</v>
      </c>
      <c r="X35" s="2">
        <f t="shared" ref="X35:X50" si="28">LOG((L35/100)/(1-(L35/100)), 2)</f>
        <v>0.11547721741993618</v>
      </c>
      <c r="Y35" s="2">
        <f t="shared" si="25"/>
        <v>3.7318038890504281</v>
      </c>
      <c r="Z35" s="10">
        <f t="shared" si="26"/>
        <v>1.2223924213364477</v>
      </c>
    </row>
    <row r="36" spans="1:26" x14ac:dyDescent="0.2">
      <c r="A36" s="21">
        <v>5569</v>
      </c>
      <c r="B36" s="18" t="s">
        <v>2</v>
      </c>
      <c r="C36" s="27">
        <v>95.5</v>
      </c>
      <c r="D36" s="28">
        <v>89</v>
      </c>
      <c r="E36" s="28">
        <v>84</v>
      </c>
      <c r="F36" s="28">
        <v>86.8</v>
      </c>
      <c r="G36" s="28">
        <v>69.3</v>
      </c>
      <c r="H36" s="28">
        <v>51.1</v>
      </c>
      <c r="I36" s="28">
        <v>56.9</v>
      </c>
      <c r="J36" s="28">
        <v>18.899999999999999</v>
      </c>
      <c r="K36" s="28">
        <v>52.5</v>
      </c>
      <c r="L36" s="28">
        <v>51</v>
      </c>
      <c r="M36" s="28">
        <v>92</v>
      </c>
      <c r="N36" s="29">
        <v>73</v>
      </c>
      <c r="O36" s="36">
        <f t="shared" si="27"/>
        <v>4.4075038265934348</v>
      </c>
      <c r="P36" s="2">
        <f t="shared" si="27"/>
        <v>3.0163018123291008</v>
      </c>
      <c r="Q36" s="2">
        <f t="shared" si="27"/>
        <v>2.3923174227787602</v>
      </c>
      <c r="R36" s="2">
        <f t="shared" si="27"/>
        <v>2.7171571130860257</v>
      </c>
      <c r="S36" s="2">
        <f t="shared" si="27"/>
        <v>1.1746166967670342</v>
      </c>
      <c r="T36" s="2">
        <f t="shared" si="27"/>
        <v>6.3488825985387659E-2</v>
      </c>
      <c r="U36" s="2">
        <f t="shared" si="27"/>
        <v>0.40074078321748358</v>
      </c>
      <c r="V36" s="2">
        <f t="shared" si="27"/>
        <v>-2.1013156799962007</v>
      </c>
      <c r="W36" s="2">
        <f t="shared" si="24"/>
        <v>0.14438990933517493</v>
      </c>
      <c r="X36" s="2">
        <f t="shared" si="28"/>
        <v>5.7715497856287441E-2</v>
      </c>
      <c r="Y36" s="2">
        <f t="shared" si="25"/>
        <v>3.5235619560570139</v>
      </c>
      <c r="Z36" s="10">
        <f t="shared" si="26"/>
        <v>1.4349370567165485</v>
      </c>
    </row>
    <row r="37" spans="1:26" x14ac:dyDescent="0.2">
      <c r="A37" s="21">
        <v>5572</v>
      </c>
      <c r="B37" s="18" t="s">
        <v>3</v>
      </c>
      <c r="C37" s="27">
        <v>97.5</v>
      </c>
      <c r="D37" s="28">
        <v>90.5</v>
      </c>
      <c r="E37" s="28">
        <v>76.5</v>
      </c>
      <c r="F37" s="28">
        <v>76.599999999999994</v>
      </c>
      <c r="G37" s="28">
        <v>65.2</v>
      </c>
      <c r="H37" s="28">
        <v>62.8</v>
      </c>
      <c r="I37" s="28">
        <v>64.3</v>
      </c>
      <c r="J37" s="28">
        <v>13.8</v>
      </c>
      <c r="K37" s="28">
        <v>47.5</v>
      </c>
      <c r="L37" s="28">
        <v>43</v>
      </c>
      <c r="M37" s="28">
        <v>90.5</v>
      </c>
      <c r="N37" s="29">
        <v>66</v>
      </c>
      <c r="O37" s="36">
        <f t="shared" si="27"/>
        <v>5.2854022188622469</v>
      </c>
      <c r="P37" s="2">
        <f t="shared" si="27"/>
        <v>3.25191837363962</v>
      </c>
      <c r="Q37" s="2">
        <f t="shared" si="27"/>
        <v>1.7027989910150148</v>
      </c>
      <c r="R37" s="2">
        <f t="shared" si="27"/>
        <v>1.7108358623415518</v>
      </c>
      <c r="S37" s="2">
        <f t="shared" si="27"/>
        <v>0.90578465838234945</v>
      </c>
      <c r="T37" s="2">
        <f t="shared" si="27"/>
        <v>0.75546193778359572</v>
      </c>
      <c r="U37" s="2">
        <f t="shared" si="27"/>
        <v>0.84889466329884777</v>
      </c>
      <c r="V37" s="2">
        <f t="shared" si="27"/>
        <v>-2.6430196023109294</v>
      </c>
      <c r="W37" s="2">
        <f t="shared" si="24"/>
        <v>-0.14438990933517498</v>
      </c>
      <c r="X37" s="2">
        <f t="shared" si="28"/>
        <v>-0.406625259462644</v>
      </c>
      <c r="Y37" s="2">
        <f t="shared" si="25"/>
        <v>3.25191837363962</v>
      </c>
      <c r="Z37" s="10">
        <f t="shared" si="26"/>
        <v>0.95693127810811429</v>
      </c>
    </row>
    <row r="38" spans="1:26" x14ac:dyDescent="0.2">
      <c r="A38" s="21">
        <v>5575</v>
      </c>
      <c r="B38" s="18" t="s">
        <v>4</v>
      </c>
      <c r="C38" s="27">
        <v>96</v>
      </c>
      <c r="D38" s="28">
        <v>89</v>
      </c>
      <c r="E38" s="28">
        <v>67</v>
      </c>
      <c r="F38" s="28">
        <v>68.900000000000006</v>
      </c>
      <c r="G38" s="28">
        <v>42.4</v>
      </c>
      <c r="H38" s="28">
        <v>60.3</v>
      </c>
      <c r="I38" s="28">
        <v>42.7</v>
      </c>
      <c r="J38" s="28">
        <v>8.8000000000000007</v>
      </c>
      <c r="K38" s="28">
        <v>44</v>
      </c>
      <c r="L38" s="28">
        <v>36.5</v>
      </c>
      <c r="M38" s="28">
        <v>97</v>
      </c>
      <c r="N38" s="29">
        <v>69</v>
      </c>
      <c r="O38" s="36">
        <f t="shared" si="27"/>
        <v>4.5849625007211552</v>
      </c>
      <c r="P38" s="2">
        <f t="shared" si="27"/>
        <v>3.0163018123291008</v>
      </c>
      <c r="Q38" s="2">
        <f t="shared" si="27"/>
        <v>1.0216950710993193</v>
      </c>
      <c r="R38" s="2">
        <f t="shared" si="27"/>
        <v>1.1475894025736892</v>
      </c>
      <c r="S38" s="2">
        <f t="shared" si="27"/>
        <v>-0.44200454687911334</v>
      </c>
      <c r="T38" s="2">
        <f t="shared" si="27"/>
        <v>0.60301899475712684</v>
      </c>
      <c r="U38" s="2">
        <f t="shared" si="27"/>
        <v>-0.4242990691364143</v>
      </c>
      <c r="V38" s="2">
        <f t="shared" si="27"/>
        <v>-3.3734583955274449</v>
      </c>
      <c r="W38" s="2">
        <f t="shared" si="24"/>
        <v>-0.34792330342030692</v>
      </c>
      <c r="X38" s="2">
        <f t="shared" si="28"/>
        <v>-0.79886012789214866</v>
      </c>
      <c r="Y38" s="2">
        <f t="shared" si="25"/>
        <v>5.01495034146597</v>
      </c>
      <c r="Z38" s="10">
        <f t="shared" si="26"/>
        <v>1.1543281463912936</v>
      </c>
    </row>
    <row r="39" spans="1:26" x14ac:dyDescent="0.2">
      <c r="A39" s="21">
        <v>5597</v>
      </c>
      <c r="B39" s="18" t="s">
        <v>2</v>
      </c>
      <c r="C39" s="27">
        <v>98</v>
      </c>
      <c r="D39" s="28">
        <v>91</v>
      </c>
      <c r="E39" s="28">
        <v>80</v>
      </c>
      <c r="F39" s="28">
        <v>82.8</v>
      </c>
      <c r="G39" s="28">
        <v>69.2</v>
      </c>
      <c r="H39" s="28">
        <v>51.4</v>
      </c>
      <c r="I39" s="28"/>
      <c r="J39" s="28"/>
      <c r="K39" s="28">
        <v>51</v>
      </c>
      <c r="L39" s="28">
        <v>48.5</v>
      </c>
      <c r="M39" s="28">
        <v>96.5</v>
      </c>
      <c r="N39" s="29">
        <v>68.5</v>
      </c>
      <c r="O39" s="36">
        <f t="shared" ref="O39:T42" si="29">LOG((C39/100)/(1-(C39/100)), 2)</f>
        <v>5.6147098441152066</v>
      </c>
      <c r="P39" s="2">
        <f t="shared" si="29"/>
        <v>3.3378696387563846</v>
      </c>
      <c r="Q39" s="2">
        <f t="shared" si="29"/>
        <v>2.0000000000000004</v>
      </c>
      <c r="R39" s="2">
        <f t="shared" si="29"/>
        <v>2.2672222027972269</v>
      </c>
      <c r="S39" s="2">
        <f t="shared" si="29"/>
        <v>1.1678416869418236</v>
      </c>
      <c r="T39" s="2">
        <f t="shared" si="29"/>
        <v>8.0812045588097153E-2</v>
      </c>
      <c r="U39" s="2"/>
      <c r="V39" s="2"/>
      <c r="W39" s="2">
        <f t="shared" si="24"/>
        <v>5.7715497856287441E-2</v>
      </c>
      <c r="X39" s="2">
        <f t="shared" si="28"/>
        <v>-8.6587684996090833E-2</v>
      </c>
      <c r="Y39" s="2">
        <f t="shared" si="25"/>
        <v>4.7851021152104751</v>
      </c>
      <c r="Z39" s="10">
        <f t="shared" si="26"/>
        <v>1.1207521594606107</v>
      </c>
    </row>
    <row r="40" spans="1:26" x14ac:dyDescent="0.2">
      <c r="A40" s="21">
        <v>5614</v>
      </c>
      <c r="B40" s="18" t="s">
        <v>2</v>
      </c>
      <c r="C40" s="27">
        <v>94.5</v>
      </c>
      <c r="D40" s="28">
        <v>85</v>
      </c>
      <c r="E40" s="28">
        <v>81.2</v>
      </c>
      <c r="F40" s="28">
        <v>80.599999999999994</v>
      </c>
      <c r="G40" s="28">
        <v>67.400000000000006</v>
      </c>
      <c r="H40" s="28">
        <v>55.5</v>
      </c>
      <c r="I40" s="28"/>
      <c r="J40" s="28"/>
      <c r="K40" s="28">
        <v>56.5</v>
      </c>
      <c r="L40" s="28">
        <v>51</v>
      </c>
      <c r="M40" s="28">
        <v>97.5</v>
      </c>
      <c r="N40" s="29">
        <v>68</v>
      </c>
      <c r="O40" s="36">
        <f t="shared" si="29"/>
        <v>4.1028108055837746</v>
      </c>
      <c r="P40" s="2">
        <f t="shared" si="29"/>
        <v>2.5025003405291835</v>
      </c>
      <c r="Q40" s="2">
        <f t="shared" si="29"/>
        <v>2.1107470655075393</v>
      </c>
      <c r="R40" s="2">
        <f t="shared" si="29"/>
        <v>2.0547231863408393</v>
      </c>
      <c r="S40" s="2">
        <f t="shared" si="29"/>
        <v>1.0478766269507813</v>
      </c>
      <c r="T40" s="2">
        <f t="shared" si="29"/>
        <v>0.31868243538370844</v>
      </c>
      <c r="U40" s="2"/>
      <c r="V40" s="2"/>
      <c r="W40" s="2">
        <f t="shared" si="24"/>
        <v>0.37723546656645901</v>
      </c>
      <c r="X40" s="2">
        <f t="shared" si="28"/>
        <v>5.7715497856287441E-2</v>
      </c>
      <c r="Y40" s="2">
        <f t="shared" si="25"/>
        <v>5.2854022188622469</v>
      </c>
      <c r="Z40" s="10">
        <f t="shared" si="26"/>
        <v>1.0874628412503398</v>
      </c>
    </row>
    <row r="41" spans="1:26" x14ac:dyDescent="0.2">
      <c r="A41" s="21">
        <v>5622</v>
      </c>
      <c r="B41" s="18" t="s">
        <v>2</v>
      </c>
      <c r="C41" s="27">
        <v>95.5</v>
      </c>
      <c r="D41" s="28">
        <v>90.5</v>
      </c>
      <c r="E41" s="28">
        <v>87</v>
      </c>
      <c r="F41" s="28">
        <v>77.5</v>
      </c>
      <c r="G41" s="28">
        <v>66.400000000000006</v>
      </c>
      <c r="H41" s="28">
        <v>72.8</v>
      </c>
      <c r="I41" s="28">
        <v>51.9</v>
      </c>
      <c r="J41" s="28">
        <v>18.399999999999999</v>
      </c>
      <c r="K41" s="28">
        <v>40</v>
      </c>
      <c r="L41" s="28">
        <v>57.5</v>
      </c>
      <c r="M41" s="28">
        <v>90</v>
      </c>
      <c r="N41" s="29">
        <v>69.5</v>
      </c>
      <c r="O41" s="36">
        <f t="shared" si="29"/>
        <v>4.4075038265934348</v>
      </c>
      <c r="P41" s="2">
        <f t="shared" si="29"/>
        <v>3.25191837363962</v>
      </c>
      <c r="Q41" s="2">
        <f t="shared" si="29"/>
        <v>2.7425037777076362</v>
      </c>
      <c r="R41" s="2">
        <f t="shared" si="29"/>
        <v>1.7842713089445634</v>
      </c>
      <c r="S41" s="2">
        <f t="shared" si="29"/>
        <v>0.98272200856816472</v>
      </c>
      <c r="T41" s="2">
        <f t="shared" si="29"/>
        <v>1.4203317989483568</v>
      </c>
      <c r="U41" s="2">
        <f t="shared" ref="U41:V45" si="30">LOG((I41/100)/(1-(I41/100)), 2)</f>
        <v>0.10969764458783902</v>
      </c>
      <c r="V41" s="2">
        <f t="shared" si="30"/>
        <v>-2.148863385914483</v>
      </c>
      <c r="W41" s="2">
        <f t="shared" si="24"/>
        <v>-0.58496250072115608</v>
      </c>
      <c r="X41" s="2">
        <f t="shared" si="28"/>
        <v>0.43609911480667335</v>
      </c>
      <c r="Y41" s="2">
        <f t="shared" si="25"/>
        <v>3.1699250014423126</v>
      </c>
      <c r="Z41" s="10">
        <f t="shared" si="26"/>
        <v>1.1882037351606209</v>
      </c>
    </row>
    <row r="42" spans="1:26" x14ac:dyDescent="0.2">
      <c r="A42" s="21">
        <v>5643</v>
      </c>
      <c r="B42" s="18" t="s">
        <v>3</v>
      </c>
      <c r="C42" s="27">
        <v>99</v>
      </c>
      <c r="D42" s="28">
        <v>92.5</v>
      </c>
      <c r="E42" s="28">
        <v>76</v>
      </c>
      <c r="F42" s="28">
        <v>62.5</v>
      </c>
      <c r="G42" s="28">
        <v>58.7</v>
      </c>
      <c r="H42" s="28">
        <v>57.2</v>
      </c>
      <c r="I42" s="28">
        <v>59.1</v>
      </c>
      <c r="J42" s="28">
        <v>12.4</v>
      </c>
      <c r="K42" s="28">
        <v>42</v>
      </c>
      <c r="L42" s="28">
        <v>48.5</v>
      </c>
      <c r="M42" s="28">
        <v>99</v>
      </c>
      <c r="N42" s="29">
        <v>66</v>
      </c>
      <c r="O42" s="36">
        <f t="shared" si="29"/>
        <v>6.6293566200796086</v>
      </c>
      <c r="P42" s="2">
        <f t="shared" si="29"/>
        <v>3.6244908649077945</v>
      </c>
      <c r="Q42" s="2">
        <f t="shared" si="29"/>
        <v>1.6629650127224294</v>
      </c>
      <c r="R42" s="2">
        <f t="shared" si="29"/>
        <v>0.73696559416620622</v>
      </c>
      <c r="S42" s="2">
        <f t="shared" si="29"/>
        <v>0.50721872169060722</v>
      </c>
      <c r="T42" s="2">
        <f t="shared" si="29"/>
        <v>0.41840435037724277</v>
      </c>
      <c r="U42" s="2">
        <f t="shared" si="30"/>
        <v>0.53105728723578338</v>
      </c>
      <c r="V42" s="2">
        <f t="shared" si="30"/>
        <v>-2.8205907492142983</v>
      </c>
      <c r="W42" s="2">
        <f t="shared" si="24"/>
        <v>-0.46566357234881206</v>
      </c>
      <c r="X42" s="2">
        <f t="shared" si="28"/>
        <v>-8.6587684996090833E-2</v>
      </c>
      <c r="Y42" s="2">
        <f t="shared" si="25"/>
        <v>6.6293566200796086</v>
      </c>
      <c r="Z42" s="10">
        <f t="shared" si="26"/>
        <v>0.95693127810811429</v>
      </c>
    </row>
    <row r="43" spans="1:26" x14ac:dyDescent="0.2">
      <c r="A43" s="21">
        <v>5644</v>
      </c>
      <c r="B43" s="18" t="s">
        <v>2</v>
      </c>
      <c r="C43" s="27"/>
      <c r="D43" s="28"/>
      <c r="E43" s="28"/>
      <c r="F43" s="28"/>
      <c r="G43" s="28"/>
      <c r="H43" s="28"/>
      <c r="I43" s="28">
        <v>56</v>
      </c>
      <c r="J43" s="28">
        <v>19.7</v>
      </c>
      <c r="K43" s="28">
        <v>45</v>
      </c>
      <c r="L43" s="28">
        <v>53</v>
      </c>
      <c r="M43" s="28">
        <v>93</v>
      </c>
      <c r="N43" s="29">
        <v>64.5</v>
      </c>
      <c r="O43" s="36"/>
      <c r="P43" s="2"/>
      <c r="Q43" s="2"/>
      <c r="R43" s="2"/>
      <c r="S43" s="2"/>
      <c r="T43" s="2"/>
      <c r="U43" s="2">
        <f t="shared" si="30"/>
        <v>0.34792330342030708</v>
      </c>
      <c r="V43" s="2">
        <f t="shared" si="30"/>
        <v>-2.0272043580609385</v>
      </c>
      <c r="W43" s="2">
        <f t="shared" si="24"/>
        <v>-0.28950661719498505</v>
      </c>
      <c r="X43" s="2">
        <f t="shared" si="28"/>
        <v>0.17333160288556204</v>
      </c>
      <c r="Y43" s="2">
        <f t="shared" si="25"/>
        <v>3.7318038890504281</v>
      </c>
      <c r="Z43" s="10">
        <f t="shared" si="26"/>
        <v>0.86148013591857231</v>
      </c>
    </row>
    <row r="44" spans="1:26" x14ac:dyDescent="0.2">
      <c r="A44" s="21">
        <v>5648</v>
      </c>
      <c r="B44" s="18" t="s">
        <v>3</v>
      </c>
      <c r="C44" s="27">
        <v>98</v>
      </c>
      <c r="D44" s="28">
        <v>91</v>
      </c>
      <c r="E44" s="28">
        <v>76.5</v>
      </c>
      <c r="F44" s="28">
        <v>75.599999999999994</v>
      </c>
      <c r="G44" s="28">
        <v>58.8</v>
      </c>
      <c r="H44" s="28">
        <v>60.3</v>
      </c>
      <c r="I44" s="28">
        <v>56.9</v>
      </c>
      <c r="J44" s="28">
        <v>23</v>
      </c>
      <c r="K44" s="28">
        <v>47</v>
      </c>
      <c r="L44" s="28">
        <v>44</v>
      </c>
      <c r="M44" s="28">
        <v>92.5</v>
      </c>
      <c r="N44" s="29">
        <v>69</v>
      </c>
      <c r="O44" s="36">
        <f t="shared" ref="O44:T46" si="31">LOG((C44/100)/(1-(C44/100)), 2)</f>
        <v>5.6147098441152066</v>
      </c>
      <c r="P44" s="2">
        <f t="shared" si="31"/>
        <v>3.3378696387563846</v>
      </c>
      <c r="Q44" s="2">
        <f t="shared" si="31"/>
        <v>1.7027989910150148</v>
      </c>
      <c r="R44" s="2">
        <f t="shared" si="31"/>
        <v>1.6315050866581855</v>
      </c>
      <c r="S44" s="2">
        <f t="shared" si="31"/>
        <v>0.51317181765314579</v>
      </c>
      <c r="T44" s="2">
        <f t="shared" si="31"/>
        <v>0.60301899475712684</v>
      </c>
      <c r="U44" s="2">
        <f t="shared" si="30"/>
        <v>0.40074078321748358</v>
      </c>
      <c r="V44" s="2">
        <f t="shared" si="30"/>
        <v>-1.7432245846378887</v>
      </c>
      <c r="W44" s="2">
        <f t="shared" si="24"/>
        <v>-0.17333160288556196</v>
      </c>
      <c r="X44" s="2">
        <f t="shared" si="28"/>
        <v>-0.34792330342030692</v>
      </c>
      <c r="Y44" s="2">
        <f t="shared" si="25"/>
        <v>3.6244908649077945</v>
      </c>
      <c r="Z44" s="10">
        <f t="shared" si="26"/>
        <v>1.1543281463912936</v>
      </c>
    </row>
    <row r="45" spans="1:26" x14ac:dyDescent="0.2">
      <c r="A45" s="21">
        <v>5654</v>
      </c>
      <c r="B45" s="18" t="s">
        <v>2</v>
      </c>
      <c r="C45" s="27">
        <v>92.5</v>
      </c>
      <c r="D45" s="28">
        <v>86</v>
      </c>
      <c r="E45" s="28">
        <v>83</v>
      </c>
      <c r="F45" s="28">
        <v>79.400000000000006</v>
      </c>
      <c r="G45" s="28">
        <v>69.8</v>
      </c>
      <c r="H45" s="28">
        <v>64.599999999999994</v>
      </c>
      <c r="I45" s="28">
        <v>53.2</v>
      </c>
      <c r="J45" s="28">
        <v>16.899999999999999</v>
      </c>
      <c r="K45" s="28">
        <v>47</v>
      </c>
      <c r="L45" s="28">
        <v>52.5</v>
      </c>
      <c r="M45" s="28">
        <v>97</v>
      </c>
      <c r="N45" s="29">
        <v>68.5</v>
      </c>
      <c r="O45" s="36">
        <f t="shared" si="31"/>
        <v>3.6244908649077945</v>
      </c>
      <c r="P45" s="2">
        <f t="shared" si="31"/>
        <v>2.6189098326444937</v>
      </c>
      <c r="Q45" s="2">
        <f t="shared" si="31"/>
        <v>2.287576590096585</v>
      </c>
      <c r="R45" s="2">
        <f t="shared" si="31"/>
        <v>1.9464946699597399</v>
      </c>
      <c r="S45" s="2">
        <f t="shared" si="31"/>
        <v>1.208678486884573</v>
      </c>
      <c r="T45" s="2">
        <f t="shared" si="31"/>
        <v>0.867784804610927</v>
      </c>
      <c r="U45" s="2">
        <f t="shared" si="30"/>
        <v>0.1849177159177853</v>
      </c>
      <c r="V45" s="2">
        <f t="shared" si="30"/>
        <v>-2.2978252304881606</v>
      </c>
      <c r="W45" s="2">
        <f t="shared" si="24"/>
        <v>-0.17333160288556196</v>
      </c>
      <c r="X45" s="2">
        <f t="shared" si="28"/>
        <v>0.14438990933517493</v>
      </c>
      <c r="Y45" s="2">
        <f t="shared" si="25"/>
        <v>5.01495034146597</v>
      </c>
      <c r="Z45" s="10">
        <f t="shared" si="26"/>
        <v>1.1207521594606107</v>
      </c>
    </row>
    <row r="46" spans="1:26" x14ac:dyDescent="0.2">
      <c r="A46" s="21">
        <v>5665</v>
      </c>
      <c r="B46" s="18" t="s">
        <v>2</v>
      </c>
      <c r="C46" s="27">
        <v>98</v>
      </c>
      <c r="D46" s="28">
        <v>91.5</v>
      </c>
      <c r="E46" s="28">
        <v>71.5</v>
      </c>
      <c r="F46" s="28">
        <v>88.3</v>
      </c>
      <c r="G46" s="28">
        <v>69.400000000000006</v>
      </c>
      <c r="H46" s="28">
        <v>69.8</v>
      </c>
      <c r="I46" s="28"/>
      <c r="J46" s="28"/>
      <c r="K46" s="28">
        <v>45</v>
      </c>
      <c r="L46" s="28">
        <v>48.5</v>
      </c>
      <c r="M46" s="28">
        <v>92.5</v>
      </c>
      <c r="N46" s="29">
        <v>68.5</v>
      </c>
      <c r="O46" s="36">
        <f t="shared" si="31"/>
        <v>5.6147098441152066</v>
      </c>
      <c r="P46" s="2">
        <f t="shared" si="31"/>
        <v>3.4282369970337037</v>
      </c>
      <c r="Q46" s="2">
        <f t="shared" si="31"/>
        <v>1.3269813226136475</v>
      </c>
      <c r="R46" s="2">
        <f t="shared" si="31"/>
        <v>2.9159049080650616</v>
      </c>
      <c r="S46" s="2">
        <f t="shared" si="31"/>
        <v>1.1814040098856098</v>
      </c>
      <c r="T46" s="2">
        <f t="shared" si="31"/>
        <v>1.208678486884573</v>
      </c>
      <c r="U46" s="2"/>
      <c r="V46" s="2"/>
      <c r="W46" s="2">
        <f t="shared" si="24"/>
        <v>-0.28950661719498505</v>
      </c>
      <c r="X46" s="2">
        <f t="shared" si="28"/>
        <v>-8.6587684996090833E-2</v>
      </c>
      <c r="Y46" s="2">
        <f t="shared" si="25"/>
        <v>3.6244908649077945</v>
      </c>
      <c r="Z46" s="10">
        <f t="shared" si="26"/>
        <v>1.1207521594606107</v>
      </c>
    </row>
    <row r="47" spans="1:26" x14ac:dyDescent="0.2">
      <c r="A47" s="21">
        <v>5670</v>
      </c>
      <c r="B47" s="18" t="s">
        <v>3</v>
      </c>
      <c r="C47" s="27">
        <v>92.5</v>
      </c>
      <c r="D47" s="28">
        <v>89.5</v>
      </c>
      <c r="E47" s="28">
        <v>82</v>
      </c>
      <c r="F47" s="28"/>
      <c r="G47" s="28"/>
      <c r="H47" s="28"/>
      <c r="I47" s="28">
        <v>58.2</v>
      </c>
      <c r="J47" s="28">
        <v>15.5</v>
      </c>
      <c r="K47" s="28">
        <v>40.5</v>
      </c>
      <c r="L47" s="28">
        <v>51</v>
      </c>
      <c r="M47" s="28"/>
      <c r="N47" s="29"/>
      <c r="O47" s="36">
        <f t="shared" ref="O47:Q52" si="32">LOG((C47/100)/(1-(C47/100)), 2)</f>
        <v>3.6244908649077945</v>
      </c>
      <c r="P47" s="2">
        <f t="shared" si="32"/>
        <v>3.0914983544854966</v>
      </c>
      <c r="Q47" s="2">
        <f t="shared" si="32"/>
        <v>2.1876270031757712</v>
      </c>
      <c r="R47" s="2"/>
      <c r="S47" s="2"/>
      <c r="T47" s="2"/>
      <c r="U47" s="2">
        <f t="shared" ref="U47:V52" si="33">LOG((I47/100)/(1-(I47/100)), 2)</f>
        <v>0.47751621082740159</v>
      </c>
      <c r="V47" s="2">
        <f t="shared" si="33"/>
        <v>-2.446683125895309</v>
      </c>
      <c r="W47" s="2">
        <f t="shared" si="24"/>
        <v>-0.55496776042331875</v>
      </c>
      <c r="X47" s="2">
        <f t="shared" si="28"/>
        <v>5.7715497856287441E-2</v>
      </c>
      <c r="Y47" s="2"/>
      <c r="Z47" s="10"/>
    </row>
    <row r="48" spans="1:26" x14ac:dyDescent="0.2">
      <c r="A48" s="21">
        <v>5677</v>
      </c>
      <c r="B48" s="18" t="s">
        <v>3</v>
      </c>
      <c r="C48" s="27">
        <v>96.5</v>
      </c>
      <c r="D48" s="28">
        <v>92</v>
      </c>
      <c r="E48" s="28">
        <v>77</v>
      </c>
      <c r="F48" s="28">
        <v>74.900000000000006</v>
      </c>
      <c r="G48" s="28">
        <v>60.1</v>
      </c>
      <c r="H48" s="28">
        <v>62.4</v>
      </c>
      <c r="I48" s="28">
        <v>56.9</v>
      </c>
      <c r="J48" s="28">
        <v>13.8</v>
      </c>
      <c r="K48" s="28"/>
      <c r="L48" s="28">
        <v>45</v>
      </c>
      <c r="M48" s="28">
        <v>92.5</v>
      </c>
      <c r="N48" s="29">
        <v>70.5</v>
      </c>
      <c r="O48" s="36">
        <f t="shared" si="32"/>
        <v>4.7851021152104751</v>
      </c>
      <c r="P48" s="2">
        <f t="shared" si="32"/>
        <v>3.5235619560570139</v>
      </c>
      <c r="Q48" s="2">
        <f t="shared" si="32"/>
        <v>1.7432245846378887</v>
      </c>
      <c r="R48" s="2">
        <f t="shared" ref="R48:T52" si="34">LOG((F48/100)/(1-(F48/100)), 2)</f>
        <v>1.57727835450798</v>
      </c>
      <c r="S48" s="2">
        <f t="shared" si="34"/>
        <v>0.59097624448883945</v>
      </c>
      <c r="T48" s="2">
        <f t="shared" si="34"/>
        <v>0.73081336718461098</v>
      </c>
      <c r="U48" s="2">
        <f t="shared" si="33"/>
        <v>0.40074078321748358</v>
      </c>
      <c r="V48" s="2">
        <f t="shared" si="33"/>
        <v>-2.6430196023109294</v>
      </c>
      <c r="W48" s="2"/>
      <c r="X48" s="2">
        <f t="shared" si="28"/>
        <v>-0.28950661719498505</v>
      </c>
      <c r="Y48" s="2">
        <f t="shared" ref="Y48:Z50" si="35">LOG((M48/100)/(1-(M48/100)), 2)</f>
        <v>3.6244908649077945</v>
      </c>
      <c r="Z48" s="10">
        <f t="shared" si="35"/>
        <v>1.2569083030369521</v>
      </c>
    </row>
    <row r="49" spans="1:26" x14ac:dyDescent="0.2">
      <c r="A49" s="21">
        <v>5680</v>
      </c>
      <c r="B49" s="18" t="s">
        <v>3</v>
      </c>
      <c r="C49" s="27">
        <v>91.5</v>
      </c>
      <c r="D49" s="28">
        <v>94.5</v>
      </c>
      <c r="E49" s="28">
        <v>77</v>
      </c>
      <c r="F49" s="28">
        <v>71.599999999999994</v>
      </c>
      <c r="G49" s="28">
        <v>62.6</v>
      </c>
      <c r="H49" s="28">
        <v>60.5</v>
      </c>
      <c r="I49" s="28">
        <v>62.8</v>
      </c>
      <c r="J49" s="28">
        <v>15.4</v>
      </c>
      <c r="K49" s="28">
        <v>50</v>
      </c>
      <c r="L49" s="28">
        <v>48.5</v>
      </c>
      <c r="M49" s="28">
        <v>96.5</v>
      </c>
      <c r="N49" s="29">
        <v>67</v>
      </c>
      <c r="O49" s="36">
        <f t="shared" si="32"/>
        <v>3.4282369970337037</v>
      </c>
      <c r="P49" s="2">
        <f t="shared" si="32"/>
        <v>4.1028108055837746</v>
      </c>
      <c r="Q49" s="2">
        <f t="shared" si="32"/>
        <v>1.7432245846378887</v>
      </c>
      <c r="R49" s="2">
        <f t="shared" si="34"/>
        <v>1.3340686577595742</v>
      </c>
      <c r="S49" s="2">
        <f t="shared" si="34"/>
        <v>0.74312438704498174</v>
      </c>
      <c r="T49" s="2">
        <f t="shared" si="34"/>
        <v>0.61508248909749152</v>
      </c>
      <c r="U49" s="2">
        <f t="shared" si="33"/>
        <v>0.75546193778359572</v>
      </c>
      <c r="V49" s="2">
        <f t="shared" si="33"/>
        <v>-2.4577273124250483</v>
      </c>
      <c r="W49" s="2">
        <f>LOG((K49/100)/(1-(K49/100)), 2)</f>
        <v>0</v>
      </c>
      <c r="X49" s="2">
        <f t="shared" si="28"/>
        <v>-8.6587684996090833E-2</v>
      </c>
      <c r="Y49" s="2">
        <f t="shared" si="35"/>
        <v>4.7851021152104751</v>
      </c>
      <c r="Z49" s="10">
        <f t="shared" si="35"/>
        <v>1.0216950710993193</v>
      </c>
    </row>
    <row r="50" spans="1:26" x14ac:dyDescent="0.2">
      <c r="A50" s="21">
        <v>5681</v>
      </c>
      <c r="B50" s="18" t="s">
        <v>2</v>
      </c>
      <c r="C50" s="27">
        <v>95.5</v>
      </c>
      <c r="D50" s="28">
        <v>90.5</v>
      </c>
      <c r="E50" s="28">
        <v>86</v>
      </c>
      <c r="F50" s="28">
        <v>89.1</v>
      </c>
      <c r="G50" s="28">
        <v>68.3</v>
      </c>
      <c r="H50" s="28">
        <v>67.400000000000006</v>
      </c>
      <c r="I50" s="28">
        <v>51.7</v>
      </c>
      <c r="J50" s="28">
        <v>16.600000000000001</v>
      </c>
      <c r="K50" s="28">
        <v>52</v>
      </c>
      <c r="L50" s="28">
        <v>54.5</v>
      </c>
      <c r="M50" s="28">
        <v>94</v>
      </c>
      <c r="N50" s="29">
        <v>66.5</v>
      </c>
      <c r="O50" s="36">
        <f t="shared" si="32"/>
        <v>4.4075038265934348</v>
      </c>
      <c r="P50" s="2">
        <f t="shared" si="32"/>
        <v>3.25191837363962</v>
      </c>
      <c r="Q50" s="2">
        <f t="shared" si="32"/>
        <v>2.6189098326444937</v>
      </c>
      <c r="R50" s="2">
        <f t="shared" si="34"/>
        <v>3.0310972967449943</v>
      </c>
      <c r="S50" s="2">
        <f t="shared" si="34"/>
        <v>1.107402738150683</v>
      </c>
      <c r="T50" s="2">
        <f t="shared" si="34"/>
        <v>1.0478766269507813</v>
      </c>
      <c r="U50" s="2">
        <f t="shared" si="33"/>
        <v>9.8141091479161544E-2</v>
      </c>
      <c r="V50" s="2">
        <f t="shared" si="33"/>
        <v>-2.3288641420977387</v>
      </c>
      <c r="W50" s="2">
        <f>LOG((K50/100)/(1-(K50/100)), 2)</f>
        <v>0.11547721741993618</v>
      </c>
      <c r="X50" s="2">
        <f t="shared" si="28"/>
        <v>0.26038968457823031</v>
      </c>
      <c r="Y50" s="2">
        <f t="shared" si="35"/>
        <v>3.9696263509564802</v>
      </c>
      <c r="Z50" s="10">
        <f t="shared" si="35"/>
        <v>0.98919324504341744</v>
      </c>
    </row>
    <row r="51" spans="1:26" x14ac:dyDescent="0.2">
      <c r="A51" s="21">
        <v>5692</v>
      </c>
      <c r="B51" s="18" t="s">
        <v>3</v>
      </c>
      <c r="C51" s="27">
        <v>97.5</v>
      </c>
      <c r="D51" s="28">
        <v>86.5</v>
      </c>
      <c r="E51" s="28">
        <v>80</v>
      </c>
      <c r="F51" s="28">
        <v>75.599999999999994</v>
      </c>
      <c r="G51" s="28">
        <v>61.4</v>
      </c>
      <c r="H51" s="28">
        <v>58.4</v>
      </c>
      <c r="I51" s="28">
        <v>50.5</v>
      </c>
      <c r="J51" s="28">
        <v>14.3</v>
      </c>
      <c r="K51" s="28">
        <v>51.5</v>
      </c>
      <c r="L51" s="28"/>
      <c r="M51" s="28"/>
      <c r="N51" s="29"/>
      <c r="O51" s="36">
        <f t="shared" si="32"/>
        <v>5.2854022188622469</v>
      </c>
      <c r="P51" s="2">
        <f t="shared" si="32"/>
        <v>2.6797407254732559</v>
      </c>
      <c r="Q51" s="2">
        <f t="shared" si="32"/>
        <v>2.0000000000000004</v>
      </c>
      <c r="R51" s="2">
        <f t="shared" si="34"/>
        <v>1.6315050866581855</v>
      </c>
      <c r="S51" s="2">
        <f t="shared" si="34"/>
        <v>0.66963780810209883</v>
      </c>
      <c r="T51" s="2">
        <f t="shared" si="34"/>
        <v>0.48938484073892496</v>
      </c>
      <c r="U51" s="2">
        <f t="shared" si="33"/>
        <v>2.885486267218499E-2</v>
      </c>
      <c r="V51" s="2">
        <f t="shared" si="33"/>
        <v>-2.5832800573341101</v>
      </c>
      <c r="W51" s="2">
        <f>LOG((K51/100)/(1-(K51/100)), 2)</f>
        <v>8.6587684996090708E-2</v>
      </c>
      <c r="X51" s="2"/>
      <c r="Y51" s="2"/>
      <c r="Z51" s="10"/>
    </row>
    <row r="52" spans="1:26" x14ac:dyDescent="0.2">
      <c r="A52" s="21">
        <v>5694</v>
      </c>
      <c r="B52" s="18" t="s">
        <v>2</v>
      </c>
      <c r="C52" s="27">
        <v>98</v>
      </c>
      <c r="D52" s="28">
        <v>93.5</v>
      </c>
      <c r="E52" s="28">
        <v>89.5</v>
      </c>
      <c r="F52" s="28">
        <v>83.2</v>
      </c>
      <c r="G52" s="28">
        <v>69.099999999999994</v>
      </c>
      <c r="H52" s="28">
        <v>68.599999999999994</v>
      </c>
      <c r="I52" s="28">
        <v>35.200000000000003</v>
      </c>
      <c r="J52" s="28">
        <v>17.7</v>
      </c>
      <c r="K52" s="28">
        <v>52</v>
      </c>
      <c r="L52" s="28">
        <v>52</v>
      </c>
      <c r="M52" s="28">
        <v>92.5</v>
      </c>
      <c r="N52" s="29">
        <v>67.5</v>
      </c>
      <c r="O52" s="36">
        <f t="shared" si="32"/>
        <v>5.6147098441152066</v>
      </c>
      <c r="P52" s="2">
        <f t="shared" si="32"/>
        <v>3.846454741746546</v>
      </c>
      <c r="Q52" s="2">
        <f t="shared" si="32"/>
        <v>3.0914983544854966</v>
      </c>
      <c r="R52" s="2">
        <f t="shared" si="34"/>
        <v>2.3081222953623328</v>
      </c>
      <c r="S52" s="2">
        <f t="shared" si="34"/>
        <v>1.1610788724838836</v>
      </c>
      <c r="T52" s="2">
        <f t="shared" si="34"/>
        <v>1.1274440172811848</v>
      </c>
      <c r="U52" s="2">
        <f t="shared" si="33"/>
        <v>-0.88041838424732721</v>
      </c>
      <c r="V52" s="2">
        <f t="shared" si="33"/>
        <v>-2.2171430703386283</v>
      </c>
      <c r="W52" s="2">
        <f>LOG((K52/100)/(1-(K52/100)), 2)</f>
        <v>0.11547721741993618</v>
      </c>
      <c r="X52" s="2">
        <f>LOG((L52/100)/(1-(L52/100)), 2)</f>
        <v>0.11547721741993618</v>
      </c>
      <c r="Y52" s="2">
        <f>LOG((M52/100)/(1-(M52/100)), 2)</f>
        <v>3.6244908649077945</v>
      </c>
      <c r="Z52" s="10">
        <f>LOG((N52/100)/(1-(N52/100)), 2)</f>
        <v>1.0544477840223767</v>
      </c>
    </row>
    <row r="53" spans="1:26" x14ac:dyDescent="0.2">
      <c r="A53" s="21">
        <v>5712</v>
      </c>
      <c r="B53" s="18" t="s">
        <v>3</v>
      </c>
      <c r="C53" s="27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9"/>
      <c r="O53" s="36"/>
      <c r="P53" s="2"/>
      <c r="Q53" s="2"/>
      <c r="R53" s="2"/>
      <c r="S53" s="2"/>
      <c r="T53" s="2"/>
      <c r="U53" s="2"/>
      <c r="V53" s="2"/>
      <c r="W53" s="2"/>
      <c r="X53" s="2"/>
      <c r="Y53" s="2"/>
      <c r="Z53" s="10"/>
    </row>
    <row r="54" spans="1:26" x14ac:dyDescent="0.2">
      <c r="A54" s="21">
        <v>5713</v>
      </c>
      <c r="B54" s="18" t="s">
        <v>2</v>
      </c>
      <c r="C54" s="27">
        <v>92.5</v>
      </c>
      <c r="D54" s="28">
        <v>92</v>
      </c>
      <c r="E54" s="28">
        <v>85.7</v>
      </c>
      <c r="F54" s="28">
        <v>83.7</v>
      </c>
      <c r="G54" s="28">
        <v>71.3</v>
      </c>
      <c r="H54" s="28">
        <v>66.2</v>
      </c>
      <c r="I54" s="28">
        <v>52.9</v>
      </c>
      <c r="J54" s="28">
        <v>21</v>
      </c>
      <c r="K54" s="28">
        <v>55</v>
      </c>
      <c r="L54" s="28">
        <v>59.5</v>
      </c>
      <c r="M54" s="28">
        <v>94.5</v>
      </c>
      <c r="N54" s="29">
        <v>65.5</v>
      </c>
      <c r="O54" s="36">
        <f t="shared" ref="O54:Z57" si="36">LOG((C54/100)/(1-(C54/100)), 2)</f>
        <v>3.6244908649077945</v>
      </c>
      <c r="P54" s="2">
        <f t="shared" si="36"/>
        <v>3.5235619560570139</v>
      </c>
      <c r="Q54" s="2">
        <f t="shared" si="36"/>
        <v>2.5832800573341101</v>
      </c>
      <c r="R54" s="2">
        <f t="shared" si="36"/>
        <v>2.3603556583192669</v>
      </c>
      <c r="S54" s="2">
        <f t="shared" si="36"/>
        <v>1.3128513397682002</v>
      </c>
      <c r="T54" s="2">
        <f t="shared" si="36"/>
        <v>0.96980797052503354</v>
      </c>
      <c r="U54" s="2">
        <f t="shared" si="36"/>
        <v>0.1675406625012428</v>
      </c>
      <c r="V54" s="2">
        <f t="shared" si="36"/>
        <v>-1.9114633253983431</v>
      </c>
      <c r="W54" s="2">
        <f t="shared" si="36"/>
        <v>0.28950661719498527</v>
      </c>
      <c r="X54" s="2">
        <f t="shared" si="36"/>
        <v>0.55496776042331875</v>
      </c>
      <c r="Y54" s="2">
        <f t="shared" si="36"/>
        <v>4.1028108055837746</v>
      </c>
      <c r="Z54" s="10">
        <f t="shared" si="36"/>
        <v>0.92489854475928146</v>
      </c>
    </row>
    <row r="55" spans="1:26" x14ac:dyDescent="0.2">
      <c r="A55" s="21">
        <v>5720</v>
      </c>
      <c r="B55" s="18" t="s">
        <v>2</v>
      </c>
      <c r="C55" s="27">
        <v>97.5</v>
      </c>
      <c r="D55" s="28">
        <v>90.5</v>
      </c>
      <c r="E55" s="28">
        <v>75</v>
      </c>
      <c r="F55" s="28">
        <v>88.9</v>
      </c>
      <c r="G55" s="28">
        <v>63.7</v>
      </c>
      <c r="H55" s="28">
        <v>56.4</v>
      </c>
      <c r="I55" s="28">
        <v>63.2</v>
      </c>
      <c r="J55" s="28">
        <v>17.2</v>
      </c>
      <c r="K55" s="28">
        <v>53</v>
      </c>
      <c r="L55" s="28">
        <v>49.5</v>
      </c>
      <c r="M55" s="28">
        <v>93.5</v>
      </c>
      <c r="N55" s="29">
        <v>69</v>
      </c>
      <c r="O55" s="36">
        <f t="shared" si="36"/>
        <v>5.2854022188622469</v>
      </c>
      <c r="P55" s="2">
        <f t="shared" si="36"/>
        <v>3.25191837363962</v>
      </c>
      <c r="Q55" s="2">
        <f t="shared" si="36"/>
        <v>1.5849625007211563</v>
      </c>
      <c r="R55" s="2">
        <f t="shared" si="36"/>
        <v>3.0016237424796639</v>
      </c>
      <c r="S55" s="2">
        <f t="shared" si="36"/>
        <v>0.81132382426054983</v>
      </c>
      <c r="T55" s="2">
        <f t="shared" si="36"/>
        <v>0.37136702762186702</v>
      </c>
      <c r="U55" s="2">
        <f t="shared" si="36"/>
        <v>0.78021879212009015</v>
      </c>
      <c r="V55" s="2">
        <f t="shared" si="36"/>
        <v>-2.2672222027972277</v>
      </c>
      <c r="W55" s="2">
        <f t="shared" si="36"/>
        <v>0.17333160288556204</v>
      </c>
      <c r="X55" s="2">
        <f t="shared" si="36"/>
        <v>-2.8854862672185146E-2</v>
      </c>
      <c r="Y55" s="2">
        <f t="shared" si="36"/>
        <v>3.846454741746546</v>
      </c>
      <c r="Z55" s="10">
        <f t="shared" si="36"/>
        <v>1.1543281463912936</v>
      </c>
    </row>
    <row r="56" spans="1:26" x14ac:dyDescent="0.2">
      <c r="A56" s="21">
        <v>5723</v>
      </c>
      <c r="B56" s="18" t="s">
        <v>2</v>
      </c>
      <c r="C56" s="27">
        <v>96</v>
      </c>
      <c r="D56" s="28">
        <v>91</v>
      </c>
      <c r="E56" s="28">
        <v>85</v>
      </c>
      <c r="F56" s="28">
        <v>80.900000000000006</v>
      </c>
      <c r="G56" s="28">
        <v>73.599999999999994</v>
      </c>
      <c r="H56" s="28">
        <v>74.7</v>
      </c>
      <c r="I56" s="28">
        <v>56.9</v>
      </c>
      <c r="J56" s="28">
        <v>18.899999999999999</v>
      </c>
      <c r="K56" s="28">
        <v>50.5</v>
      </c>
      <c r="L56" s="28">
        <v>53</v>
      </c>
      <c r="M56" s="28">
        <v>98.5</v>
      </c>
      <c r="N56" s="29">
        <v>69</v>
      </c>
      <c r="O56" s="36">
        <f t="shared" si="36"/>
        <v>4.5849625007211552</v>
      </c>
      <c r="P56" s="2">
        <f t="shared" si="36"/>
        <v>3.3378696387563846</v>
      </c>
      <c r="Q56" s="2">
        <f t="shared" si="36"/>
        <v>2.5025003405291835</v>
      </c>
      <c r="R56" s="2">
        <f t="shared" si="36"/>
        <v>2.0825670643942296</v>
      </c>
      <c r="S56" s="2">
        <f t="shared" si="36"/>
        <v>1.4791678366985594</v>
      </c>
      <c r="T56" s="2">
        <f t="shared" si="36"/>
        <v>1.561970858094927</v>
      </c>
      <c r="U56" s="2">
        <f t="shared" si="36"/>
        <v>0.40074078321748358</v>
      </c>
      <c r="V56" s="2">
        <f t="shared" si="36"/>
        <v>-2.1013156799962007</v>
      </c>
      <c r="W56" s="2">
        <f t="shared" si="36"/>
        <v>2.885486267218499E-2</v>
      </c>
      <c r="X56" s="2">
        <f t="shared" si="36"/>
        <v>0.17333160288556204</v>
      </c>
      <c r="Y56" s="2">
        <f t="shared" si="36"/>
        <v>6.0370893187352186</v>
      </c>
      <c r="Z56" s="10">
        <f t="shared" si="36"/>
        <v>1.1543281463912936</v>
      </c>
    </row>
    <row r="57" spans="1:26" x14ac:dyDescent="0.2">
      <c r="A57" s="21">
        <v>5725</v>
      </c>
      <c r="B57" s="18" t="s">
        <v>2</v>
      </c>
      <c r="C57" s="27">
        <v>99</v>
      </c>
      <c r="D57" s="28">
        <v>88</v>
      </c>
      <c r="E57" s="28">
        <v>84</v>
      </c>
      <c r="F57" s="28">
        <v>64.8</v>
      </c>
      <c r="G57" s="28">
        <v>65.400000000000006</v>
      </c>
      <c r="H57" s="28">
        <v>91.6</v>
      </c>
      <c r="I57" s="28">
        <v>56.9</v>
      </c>
      <c r="J57" s="28">
        <v>21.5</v>
      </c>
      <c r="K57" s="28">
        <v>58.5</v>
      </c>
      <c r="L57" s="28">
        <v>56</v>
      </c>
      <c r="M57" s="28">
        <v>91</v>
      </c>
      <c r="N57" s="29">
        <v>63</v>
      </c>
      <c r="O57" s="36">
        <f t="shared" si="36"/>
        <v>6.6293566200796086</v>
      </c>
      <c r="P57" s="2">
        <f t="shared" si="36"/>
        <v>2.8744691179161412</v>
      </c>
      <c r="Q57" s="2">
        <f t="shared" si="36"/>
        <v>2.3923174227787602</v>
      </c>
      <c r="R57" s="2">
        <f t="shared" si="36"/>
        <v>0.88041838424732755</v>
      </c>
      <c r="S57" s="2">
        <f t="shared" si="36"/>
        <v>0.91851859786135803</v>
      </c>
      <c r="T57" s="2">
        <f t="shared" si="36"/>
        <v>3.446886365318182</v>
      </c>
      <c r="U57" s="2">
        <f t="shared" si="36"/>
        <v>0.40074078321748358</v>
      </c>
      <c r="V57" s="2">
        <f t="shared" si="36"/>
        <v>-1.8683559941895294</v>
      </c>
      <c r="W57" s="2">
        <f t="shared" si="36"/>
        <v>0.49532528823647953</v>
      </c>
      <c r="X57" s="2">
        <f t="shared" si="36"/>
        <v>0.34792330342030708</v>
      </c>
      <c r="Y57" s="2">
        <f t="shared" si="36"/>
        <v>3.3378696387563846</v>
      </c>
      <c r="Z57" s="10">
        <f t="shared" si="36"/>
        <v>0.76782655787096665</v>
      </c>
    </row>
    <row r="58" spans="1:26" x14ac:dyDescent="0.2">
      <c r="A58" s="21">
        <v>5729</v>
      </c>
      <c r="B58" s="18" t="s">
        <v>2</v>
      </c>
      <c r="C58" s="27">
        <v>97</v>
      </c>
      <c r="D58" s="28">
        <v>91.5</v>
      </c>
      <c r="E58" s="28">
        <v>89</v>
      </c>
      <c r="F58" s="28">
        <v>83.4</v>
      </c>
      <c r="G58" s="28">
        <v>66.3</v>
      </c>
      <c r="H58" s="28">
        <v>68.400000000000006</v>
      </c>
      <c r="I58" s="28">
        <v>59.7</v>
      </c>
      <c r="J58" s="28">
        <v>20.100000000000001</v>
      </c>
      <c r="K58" s="28"/>
      <c r="L58" s="28">
        <v>56</v>
      </c>
      <c r="M58" s="28">
        <v>96.5</v>
      </c>
      <c r="N58" s="29">
        <v>69</v>
      </c>
      <c r="O58" s="36">
        <f t="shared" ref="O58:V58" si="37">LOG((C58/100)/(1-(C58/100)), 2)</f>
        <v>5.01495034146597</v>
      </c>
      <c r="P58" s="2">
        <f t="shared" si="37"/>
        <v>3.4282369970337037</v>
      </c>
      <c r="Q58" s="2">
        <f t="shared" si="37"/>
        <v>3.0163018123291008</v>
      </c>
      <c r="R58" s="2">
        <f t="shared" si="37"/>
        <v>2.3288641420977396</v>
      </c>
      <c r="S58" s="2">
        <f t="shared" si="37"/>
        <v>0.97626027893072886</v>
      </c>
      <c r="T58" s="2">
        <f t="shared" si="37"/>
        <v>1.1140717667087952</v>
      </c>
      <c r="U58" s="2">
        <f t="shared" si="37"/>
        <v>0.56695109273683753</v>
      </c>
      <c r="V58" s="2">
        <f t="shared" si="37"/>
        <v>-1.9910000017490479</v>
      </c>
      <c r="W58" s="2"/>
      <c r="X58" s="2">
        <f t="shared" ref="X58:Z59" si="38">LOG((L58/100)/(1-(L58/100)), 2)</f>
        <v>0.34792330342030708</v>
      </c>
      <c r="Y58" s="2">
        <f t="shared" si="38"/>
        <v>4.7851021152104751</v>
      </c>
      <c r="Z58" s="10">
        <f t="shared" si="38"/>
        <v>1.1543281463912936</v>
      </c>
    </row>
    <row r="59" spans="1:26" x14ac:dyDescent="0.2">
      <c r="A59" s="21">
        <v>5731</v>
      </c>
      <c r="B59" s="18" t="s">
        <v>3</v>
      </c>
      <c r="C59" s="27"/>
      <c r="D59" s="28"/>
      <c r="E59" s="28">
        <v>85</v>
      </c>
      <c r="F59" s="28">
        <v>71</v>
      </c>
      <c r="G59" s="28">
        <v>60.1</v>
      </c>
      <c r="H59" s="28">
        <v>57.1</v>
      </c>
      <c r="I59" s="28">
        <v>43.6</v>
      </c>
      <c r="J59" s="28">
        <v>14.2</v>
      </c>
      <c r="K59" s="28"/>
      <c r="L59" s="28">
        <v>51.5</v>
      </c>
      <c r="M59" s="28">
        <v>99</v>
      </c>
      <c r="N59" s="29">
        <v>64.5</v>
      </c>
      <c r="O59" s="36"/>
      <c r="P59" s="2"/>
      <c r="Q59" s="2">
        <f t="shared" ref="Q59:V60" si="39">LOG((E59/100)/(1-(E59/100)), 2)</f>
        <v>2.5025003405291835</v>
      </c>
      <c r="R59" s="2">
        <f t="shared" si="39"/>
        <v>1.2917661243771099</v>
      </c>
      <c r="S59" s="2">
        <f t="shared" si="39"/>
        <v>0.59097624448883945</v>
      </c>
      <c r="T59" s="2">
        <f t="shared" si="39"/>
        <v>0.41251309786329754</v>
      </c>
      <c r="U59" s="2">
        <f t="shared" si="39"/>
        <v>-0.37136702762186741</v>
      </c>
      <c r="V59" s="2">
        <f t="shared" si="39"/>
        <v>-2.5950867179948638</v>
      </c>
      <c r="W59" s="2"/>
      <c r="X59" s="2">
        <f t="shared" si="38"/>
        <v>8.6587684996090708E-2</v>
      </c>
      <c r="Y59" s="2">
        <f t="shared" si="38"/>
        <v>6.6293566200796086</v>
      </c>
      <c r="Z59" s="10">
        <f t="shared" si="38"/>
        <v>0.86148013591857231</v>
      </c>
    </row>
    <row r="60" spans="1:26" x14ac:dyDescent="0.2">
      <c r="A60" s="21">
        <v>5740</v>
      </c>
      <c r="B60" s="18" t="s">
        <v>2</v>
      </c>
      <c r="C60" s="27">
        <v>94.5</v>
      </c>
      <c r="D60" s="28">
        <v>88.5</v>
      </c>
      <c r="E60" s="28">
        <v>83.5</v>
      </c>
      <c r="F60" s="28">
        <v>84.3</v>
      </c>
      <c r="G60" s="28">
        <v>73.900000000000006</v>
      </c>
      <c r="H60" s="28">
        <v>69.7</v>
      </c>
      <c r="I60" s="28">
        <v>42.7</v>
      </c>
      <c r="J60" s="28">
        <v>18.2</v>
      </c>
      <c r="K60" s="28">
        <v>60.5</v>
      </c>
      <c r="L60" s="28"/>
      <c r="M60" s="28">
        <v>94.5</v>
      </c>
      <c r="N60" s="29">
        <v>67.5</v>
      </c>
      <c r="O60" s="36">
        <f t="shared" ref="O60:P65" si="40">LOG((C60/100)/(1-(C60/100)), 2)</f>
        <v>4.1028108055837746</v>
      </c>
      <c r="P60" s="2">
        <f t="shared" si="40"/>
        <v>2.944043594025985</v>
      </c>
      <c r="Q60" s="2">
        <f t="shared" si="39"/>
        <v>2.3393101731155985</v>
      </c>
      <c r="R60" s="2">
        <f t="shared" si="39"/>
        <v>2.4247680720504547</v>
      </c>
      <c r="S60" s="2">
        <f t="shared" si="39"/>
        <v>1.5015245575762672</v>
      </c>
      <c r="T60" s="2">
        <f t="shared" si="39"/>
        <v>1.2018408623954728</v>
      </c>
      <c r="U60" s="2">
        <f t="shared" si="39"/>
        <v>-0.4242990691364143</v>
      </c>
      <c r="V60" s="2">
        <f t="shared" si="39"/>
        <v>-2.1681623927430529</v>
      </c>
      <c r="W60" s="2">
        <f>LOG((K60/100)/(1-(K60/100)), 2)</f>
        <v>0.61508248909749152</v>
      </c>
      <c r="X60" s="2"/>
      <c r="Y60" s="2">
        <f t="shared" ref="Y60:Z65" si="41">LOG((M60/100)/(1-(M60/100)), 2)</f>
        <v>4.1028108055837746</v>
      </c>
      <c r="Z60" s="10">
        <f t="shared" si="41"/>
        <v>1.0544477840223767</v>
      </c>
    </row>
    <row r="61" spans="1:26" x14ac:dyDescent="0.2">
      <c r="A61" s="21">
        <v>5747</v>
      </c>
      <c r="B61" s="18" t="s">
        <v>3</v>
      </c>
      <c r="C61" s="27">
        <v>96.5</v>
      </c>
      <c r="D61" s="28">
        <v>93.5</v>
      </c>
      <c r="E61" s="28">
        <v>73</v>
      </c>
      <c r="F61" s="28">
        <v>79.099999999999994</v>
      </c>
      <c r="G61" s="28">
        <v>65.099999999999994</v>
      </c>
      <c r="H61" s="28">
        <v>57.4</v>
      </c>
      <c r="I61" s="28"/>
      <c r="J61" s="28">
        <v>14.8</v>
      </c>
      <c r="K61" s="28">
        <v>49</v>
      </c>
      <c r="L61" s="28">
        <v>45.5</v>
      </c>
      <c r="M61" s="28">
        <v>98.5</v>
      </c>
      <c r="N61" s="29">
        <v>67.5</v>
      </c>
      <c r="O61" s="36">
        <f t="shared" si="40"/>
        <v>4.7851021152104751</v>
      </c>
      <c r="P61" s="2">
        <f t="shared" si="40"/>
        <v>3.846454741746546</v>
      </c>
      <c r="Q61" s="2">
        <f t="shared" ref="Q61:T65" si="42">LOG((E61/100)/(1-(E61/100)), 2)</f>
        <v>1.4349370567165485</v>
      </c>
      <c r="R61" s="2">
        <f t="shared" si="42"/>
        <v>1.9201747523919086</v>
      </c>
      <c r="S61" s="2">
        <f t="shared" si="42"/>
        <v>0.89943050695598281</v>
      </c>
      <c r="T61" s="2">
        <f t="shared" si="42"/>
        <v>0.43019730644984927</v>
      </c>
      <c r="U61" s="2"/>
      <c r="V61" s="2">
        <f>LOG((J61/100)/(1-(J61/100)), 2)</f>
        <v>-2.5252562545968882</v>
      </c>
      <c r="W61" s="2">
        <f>LOG((K61/100)/(1-(K61/100)), 2)</f>
        <v>-5.7715497856287504E-2</v>
      </c>
      <c r="X61" s="2">
        <f>LOG((L61/100)/(1-(L61/100)), 2)</f>
        <v>-0.26038968457822992</v>
      </c>
      <c r="Y61" s="2">
        <f t="shared" si="41"/>
        <v>6.0370893187352186</v>
      </c>
      <c r="Z61" s="10">
        <f t="shared" si="41"/>
        <v>1.0544477840223767</v>
      </c>
    </row>
    <row r="62" spans="1:26" x14ac:dyDescent="0.2">
      <c r="A62" s="21">
        <v>5748</v>
      </c>
      <c r="B62" s="18" t="s">
        <v>3</v>
      </c>
      <c r="C62" s="27">
        <v>93.5</v>
      </c>
      <c r="D62" s="28">
        <v>88.5</v>
      </c>
      <c r="E62" s="28">
        <v>87</v>
      </c>
      <c r="F62" s="28">
        <v>78.900000000000006</v>
      </c>
      <c r="G62" s="28">
        <v>60</v>
      </c>
      <c r="H62" s="28">
        <v>43.7</v>
      </c>
      <c r="I62" s="28">
        <v>57.6</v>
      </c>
      <c r="J62" s="28">
        <v>14.5</v>
      </c>
      <c r="K62" s="28">
        <v>45</v>
      </c>
      <c r="L62" s="28">
        <v>54</v>
      </c>
      <c r="M62" s="28">
        <v>92.5</v>
      </c>
      <c r="N62" s="29">
        <v>67.5</v>
      </c>
      <c r="O62" s="36">
        <f t="shared" si="40"/>
        <v>3.846454741746546</v>
      </c>
      <c r="P62" s="2">
        <f t="shared" si="40"/>
        <v>2.944043594025985</v>
      </c>
      <c r="Q62" s="2">
        <f t="shared" si="42"/>
        <v>2.7425037777076362</v>
      </c>
      <c r="R62" s="2">
        <f t="shared" si="42"/>
        <v>1.9027823013062739</v>
      </c>
      <c r="S62" s="2">
        <f t="shared" si="42"/>
        <v>0.58496250072115596</v>
      </c>
      <c r="T62" s="2">
        <f t="shared" si="42"/>
        <v>-0.36550164257963097</v>
      </c>
      <c r="U62" s="2">
        <f>LOG((I62/100)/(1-(I62/100)), 2)</f>
        <v>0.44200454687911356</v>
      </c>
      <c r="V62" s="2">
        <f>LOG((J62/100)/(1-(J62/100)), 2)</f>
        <v>-2.5598715197583259</v>
      </c>
      <c r="W62" s="2">
        <f>LOG((K62/100)/(1-(K62/100)), 2)</f>
        <v>-0.28950661719498505</v>
      </c>
      <c r="X62" s="2">
        <f>LOG((L62/100)/(1-(L62/100)), 2)</f>
        <v>0.23132554610645581</v>
      </c>
      <c r="Y62" s="2">
        <f t="shared" si="41"/>
        <v>3.6244908649077945</v>
      </c>
      <c r="Z62" s="10">
        <f t="shared" si="41"/>
        <v>1.0544477840223767</v>
      </c>
    </row>
    <row r="63" spans="1:26" x14ac:dyDescent="0.2">
      <c r="A63" s="21">
        <v>5763</v>
      </c>
      <c r="B63" s="18" t="s">
        <v>3</v>
      </c>
      <c r="C63" s="27">
        <v>97</v>
      </c>
      <c r="D63" s="28">
        <v>92</v>
      </c>
      <c r="E63" s="28">
        <v>72</v>
      </c>
      <c r="F63" s="28">
        <v>75</v>
      </c>
      <c r="G63" s="28">
        <v>57.9</v>
      </c>
      <c r="H63" s="28">
        <v>56.3</v>
      </c>
      <c r="I63" s="28">
        <v>65.2</v>
      </c>
      <c r="J63" s="28">
        <v>14.2</v>
      </c>
      <c r="K63" s="28"/>
      <c r="L63" s="28">
        <v>43</v>
      </c>
      <c r="M63" s="28">
        <v>90.5</v>
      </c>
      <c r="N63" s="29">
        <v>68.5</v>
      </c>
      <c r="O63" s="36">
        <f t="shared" si="40"/>
        <v>5.01495034146597</v>
      </c>
      <c r="P63" s="2">
        <f t="shared" si="40"/>
        <v>3.5235619560570139</v>
      </c>
      <c r="Q63" s="2">
        <f t="shared" si="42"/>
        <v>1.3625700793847082</v>
      </c>
      <c r="R63" s="2">
        <f t="shared" si="42"/>
        <v>1.5849625007211563</v>
      </c>
      <c r="S63" s="2">
        <f t="shared" si="42"/>
        <v>0.4597431149228402</v>
      </c>
      <c r="T63" s="2">
        <f t="shared" si="42"/>
        <v>0.36550164257963097</v>
      </c>
      <c r="U63" s="2">
        <f>LOG((I63/100)/(1-(I63/100)), 2)</f>
        <v>0.90578465838234945</v>
      </c>
      <c r="V63" s="2">
        <f>LOG((J63/100)/(1-(J63/100)), 2)</f>
        <v>-2.5950867179948638</v>
      </c>
      <c r="W63" s="2"/>
      <c r="X63" s="2">
        <f>LOG((L63/100)/(1-(L63/100)), 2)</f>
        <v>-0.406625259462644</v>
      </c>
      <c r="Y63" s="2">
        <f t="shared" si="41"/>
        <v>3.25191837363962</v>
      </c>
      <c r="Z63" s="10">
        <f t="shared" si="41"/>
        <v>1.1207521594606107</v>
      </c>
    </row>
    <row r="64" spans="1:26" x14ac:dyDescent="0.2">
      <c r="A64" s="21">
        <v>5770</v>
      </c>
      <c r="B64" s="18" t="s">
        <v>2</v>
      </c>
      <c r="C64" s="27">
        <v>94.5</v>
      </c>
      <c r="D64" s="28">
        <v>91</v>
      </c>
      <c r="E64" s="28">
        <v>82.5</v>
      </c>
      <c r="F64" s="28">
        <v>78.900000000000006</v>
      </c>
      <c r="G64" s="28">
        <v>66.400000000000006</v>
      </c>
      <c r="H64" s="28">
        <v>52.9</v>
      </c>
      <c r="I64" s="28">
        <v>73.400000000000006</v>
      </c>
      <c r="J64" s="28">
        <v>17.2</v>
      </c>
      <c r="K64" s="28">
        <v>52</v>
      </c>
      <c r="L64" s="28">
        <v>56</v>
      </c>
      <c r="M64" s="28">
        <v>90.5</v>
      </c>
      <c r="N64" s="29">
        <v>66</v>
      </c>
      <c r="O64" s="36">
        <f t="shared" si="40"/>
        <v>4.1028108055837746</v>
      </c>
      <c r="P64" s="2">
        <f t="shared" si="40"/>
        <v>3.3378696387563846</v>
      </c>
      <c r="Q64" s="2">
        <f t="shared" si="42"/>
        <v>2.2370391973008488</v>
      </c>
      <c r="R64" s="2">
        <f t="shared" si="42"/>
        <v>1.9027823013062739</v>
      </c>
      <c r="S64" s="2">
        <f t="shared" si="42"/>
        <v>0.98272200856816472</v>
      </c>
      <c r="T64" s="2">
        <f t="shared" si="42"/>
        <v>0.1675406625012428</v>
      </c>
      <c r="U64" s="2">
        <f>LOG((I64/100)/(1-(I64/100)), 2)</f>
        <v>1.4643538173420239</v>
      </c>
      <c r="V64" s="2">
        <f>LOG((J64/100)/(1-(J64/100)), 2)</f>
        <v>-2.2672222027972277</v>
      </c>
      <c r="W64" s="2">
        <f t="shared" ref="W64:W72" si="43">LOG((K64/100)/(1-(K64/100)), 2)</f>
        <v>0.11547721741993618</v>
      </c>
      <c r="X64" s="2">
        <f>LOG((L64/100)/(1-(L64/100)), 2)</f>
        <v>0.34792330342030708</v>
      </c>
      <c r="Y64" s="2">
        <f t="shared" si="41"/>
        <v>3.25191837363962</v>
      </c>
      <c r="Z64" s="10">
        <f t="shared" si="41"/>
        <v>0.95693127810811429</v>
      </c>
    </row>
    <row r="65" spans="1:26" x14ac:dyDescent="0.2">
      <c r="A65" s="21">
        <v>5776</v>
      </c>
      <c r="B65" s="18" t="s">
        <v>3</v>
      </c>
      <c r="C65" s="27">
        <v>91.5</v>
      </c>
      <c r="D65" s="28">
        <v>89</v>
      </c>
      <c r="E65" s="28">
        <v>75</v>
      </c>
      <c r="F65" s="28">
        <v>76.3</v>
      </c>
      <c r="G65" s="28">
        <v>65.8</v>
      </c>
      <c r="H65" s="28">
        <v>58.4</v>
      </c>
      <c r="I65" s="28">
        <v>47.3</v>
      </c>
      <c r="J65" s="28">
        <v>11.2</v>
      </c>
      <c r="K65" s="28">
        <v>51.5</v>
      </c>
      <c r="L65" s="28">
        <v>42</v>
      </c>
      <c r="M65" s="28">
        <v>94</v>
      </c>
      <c r="N65" s="29">
        <v>66.5</v>
      </c>
      <c r="O65" s="36">
        <f t="shared" si="40"/>
        <v>3.4282369970337037</v>
      </c>
      <c r="P65" s="2">
        <f t="shared" si="40"/>
        <v>3.0163018123291008</v>
      </c>
      <c r="Q65" s="2">
        <f t="shared" si="42"/>
        <v>1.5849625007211563</v>
      </c>
      <c r="R65" s="2">
        <f t="shared" si="42"/>
        <v>1.6867959979362714</v>
      </c>
      <c r="S65" s="2">
        <f t="shared" si="42"/>
        <v>0.9440912588493432</v>
      </c>
      <c r="T65" s="2">
        <f t="shared" si="42"/>
        <v>0.48938484073892496</v>
      </c>
      <c r="U65" s="2">
        <f>LOG((I65/100)/(1-(I65/100)), 2)</f>
        <v>-0.15596277829781954</v>
      </c>
      <c r="V65" s="2">
        <f>LOG((J65/100)/(1-(J65/100)), 2)</f>
        <v>-2.987060944292502</v>
      </c>
      <c r="W65" s="2">
        <f t="shared" si="43"/>
        <v>8.6587684996090708E-2</v>
      </c>
      <c r="X65" s="2">
        <f>LOG((L65/100)/(1-(L65/100)), 2)</f>
        <v>-0.46566357234881206</v>
      </c>
      <c r="Y65" s="2">
        <f t="shared" si="41"/>
        <v>3.9696263509564802</v>
      </c>
      <c r="Z65" s="10">
        <f t="shared" si="41"/>
        <v>0.98919324504341744</v>
      </c>
    </row>
    <row r="66" spans="1:26" x14ac:dyDescent="0.2">
      <c r="A66" s="21">
        <v>5798</v>
      </c>
      <c r="B66" s="18" t="s">
        <v>3</v>
      </c>
      <c r="C66" s="27"/>
      <c r="D66" s="28"/>
      <c r="E66" s="28"/>
      <c r="F66" s="28"/>
      <c r="G66" s="28"/>
      <c r="H66" s="28"/>
      <c r="I66" s="28"/>
      <c r="J66" s="28"/>
      <c r="K66" s="28">
        <v>47</v>
      </c>
      <c r="L66" s="28"/>
      <c r="M66" s="28"/>
      <c r="N66" s="29">
        <v>70.5</v>
      </c>
      <c r="O66" s="36"/>
      <c r="P66" s="2"/>
      <c r="Q66" s="2"/>
      <c r="R66" s="2"/>
      <c r="S66" s="2"/>
      <c r="T66" s="2"/>
      <c r="U66" s="2"/>
      <c r="V66" s="2"/>
      <c r="W66" s="2">
        <f t="shared" si="43"/>
        <v>-0.17333160288556196</v>
      </c>
      <c r="X66" s="2"/>
      <c r="Y66" s="2"/>
      <c r="Z66" s="10">
        <f t="shared" ref="Z66:Z77" si="44">LOG((N66/100)/(1-(N66/100)), 2)</f>
        <v>1.2569083030369521</v>
      </c>
    </row>
    <row r="67" spans="1:26" x14ac:dyDescent="0.2">
      <c r="A67" s="21">
        <v>5809</v>
      </c>
      <c r="B67" s="18" t="s">
        <v>2</v>
      </c>
      <c r="C67" s="27">
        <v>98</v>
      </c>
      <c r="D67" s="28">
        <v>93</v>
      </c>
      <c r="E67" s="28">
        <v>84</v>
      </c>
      <c r="F67" s="28">
        <v>81.7</v>
      </c>
      <c r="G67" s="28">
        <v>62.6</v>
      </c>
      <c r="H67" s="28">
        <v>67.8</v>
      </c>
      <c r="I67" s="28">
        <v>54</v>
      </c>
      <c r="J67" s="28">
        <v>17.399999999999999</v>
      </c>
      <c r="K67" s="28">
        <v>54.5</v>
      </c>
      <c r="L67" s="28">
        <v>42</v>
      </c>
      <c r="M67" s="28">
        <v>96</v>
      </c>
      <c r="N67" s="29">
        <v>72.5</v>
      </c>
      <c r="O67" s="36">
        <f t="shared" ref="O67:V67" si="45">LOG((C67/100)/(1-(C67/100)), 2)</f>
        <v>5.6147098441152066</v>
      </c>
      <c r="P67" s="2">
        <f t="shared" si="45"/>
        <v>3.7318038890504281</v>
      </c>
      <c r="Q67" s="2">
        <f t="shared" si="45"/>
        <v>2.3923174227787602</v>
      </c>
      <c r="R67" s="2">
        <f t="shared" si="45"/>
        <v>2.1584924298616417</v>
      </c>
      <c r="S67" s="2">
        <f t="shared" si="45"/>
        <v>0.74312438704498174</v>
      </c>
      <c r="T67" s="2">
        <f t="shared" si="45"/>
        <v>1.0742245850217265</v>
      </c>
      <c r="U67" s="2">
        <f t="shared" si="45"/>
        <v>0.23132554610645581</v>
      </c>
      <c r="V67" s="2">
        <f t="shared" si="45"/>
        <v>-2.2470544755707174</v>
      </c>
      <c r="W67" s="2">
        <f t="shared" si="43"/>
        <v>0.26038968457823031</v>
      </c>
      <c r="X67" s="2">
        <f>LOG((L67/100)/(1-(L67/100)), 2)</f>
        <v>-0.46566357234881206</v>
      </c>
      <c r="Y67" s="2">
        <f>LOG((M67/100)/(1-(M67/100)), 2)</f>
        <v>4.5849625007211552</v>
      </c>
      <c r="Z67" s="10">
        <f t="shared" si="44"/>
        <v>1.398549376490275</v>
      </c>
    </row>
    <row r="68" spans="1:26" x14ac:dyDescent="0.2">
      <c r="A68" s="21">
        <v>5834</v>
      </c>
      <c r="B68" s="18" t="s">
        <v>2</v>
      </c>
      <c r="C68" s="27">
        <v>93.5</v>
      </c>
      <c r="D68" s="28">
        <v>92.5</v>
      </c>
      <c r="E68" s="28">
        <v>80</v>
      </c>
      <c r="F68" s="28">
        <v>90.2</v>
      </c>
      <c r="G68" s="28">
        <v>66</v>
      </c>
      <c r="H68" s="28">
        <v>70</v>
      </c>
      <c r="I68" s="28"/>
      <c r="J68" s="28"/>
      <c r="K68" s="28">
        <v>46.5</v>
      </c>
      <c r="L68" s="28"/>
      <c r="M68" s="28">
        <v>95</v>
      </c>
      <c r="N68" s="29">
        <v>69.5</v>
      </c>
      <c r="O68" s="36">
        <f t="shared" ref="O68:T73" si="46">LOG((C68/100)/(1-(C68/100)), 2)</f>
        <v>3.846454741746546</v>
      </c>
      <c r="P68" s="2">
        <f t="shared" si="46"/>
        <v>3.6244908649077945</v>
      </c>
      <c r="Q68" s="2">
        <f t="shared" si="46"/>
        <v>2.0000000000000004</v>
      </c>
      <c r="R68" s="2">
        <f t="shared" si="46"/>
        <v>3.2022737791401736</v>
      </c>
      <c r="S68" s="2">
        <f t="shared" si="46"/>
        <v>0.95693127810811429</v>
      </c>
      <c r="T68" s="2">
        <f t="shared" si="46"/>
        <v>1.2223924213364477</v>
      </c>
      <c r="U68" s="2"/>
      <c r="V68" s="2"/>
      <c r="W68" s="2">
        <f t="shared" si="43"/>
        <v>-0.20230817529311523</v>
      </c>
      <c r="X68" s="2"/>
      <c r="Y68" s="2">
        <f t="shared" ref="Y68:Y77" si="47">LOG((M68/100)/(1-(M68/100)), 2)</f>
        <v>4.2479275134435843</v>
      </c>
      <c r="Z68" s="10">
        <f t="shared" si="44"/>
        <v>1.1882037351606209</v>
      </c>
    </row>
    <row r="69" spans="1:26" x14ac:dyDescent="0.2">
      <c r="A69" s="21">
        <v>5857</v>
      </c>
      <c r="B69" s="18" t="s">
        <v>3</v>
      </c>
      <c r="C69" s="27">
        <v>92.5</v>
      </c>
      <c r="D69" s="28">
        <v>90</v>
      </c>
      <c r="E69" s="28">
        <v>76</v>
      </c>
      <c r="F69" s="28">
        <v>77.2</v>
      </c>
      <c r="G69" s="28">
        <v>59.7</v>
      </c>
      <c r="H69" s="28">
        <v>38.5</v>
      </c>
      <c r="I69" s="28">
        <v>58.3</v>
      </c>
      <c r="J69" s="28">
        <v>15.8</v>
      </c>
      <c r="K69" s="28">
        <v>45</v>
      </c>
      <c r="L69" s="28">
        <v>45.5</v>
      </c>
      <c r="M69" s="28">
        <v>98</v>
      </c>
      <c r="N69" s="29">
        <v>72</v>
      </c>
      <c r="O69" s="36">
        <f t="shared" si="46"/>
        <v>3.6244908649077945</v>
      </c>
      <c r="P69" s="2">
        <f t="shared" si="46"/>
        <v>3.1699250014423126</v>
      </c>
      <c r="Q69" s="2">
        <f t="shared" si="46"/>
        <v>1.6629650127224294</v>
      </c>
      <c r="R69" s="2">
        <f t="shared" si="46"/>
        <v>1.7595670231033391</v>
      </c>
      <c r="S69" s="2">
        <f t="shared" si="46"/>
        <v>0.56695109273683753</v>
      </c>
      <c r="T69" s="2">
        <f t="shared" si="46"/>
        <v>-0.67572796464433837</v>
      </c>
      <c r="U69" s="2">
        <f>LOG((I69/100)/(1-(I69/100)), 2)</f>
        <v>0.48344849975583259</v>
      </c>
      <c r="V69" s="2">
        <f>LOG((J69/100)/(1-(J69/100)), 2)</f>
        <v>-2.413895674889293</v>
      </c>
      <c r="W69" s="2">
        <f t="shared" si="43"/>
        <v>-0.28950661719498505</v>
      </c>
      <c r="X69" s="2">
        <f>LOG((L69/100)/(1-(L69/100)), 2)</f>
        <v>-0.26038968457822992</v>
      </c>
      <c r="Y69" s="2">
        <f t="shared" si="47"/>
        <v>5.6147098441152066</v>
      </c>
      <c r="Z69" s="10">
        <f t="shared" si="44"/>
        <v>1.3625700793847082</v>
      </c>
    </row>
    <row r="70" spans="1:26" x14ac:dyDescent="0.2">
      <c r="A70" s="21">
        <v>6056</v>
      </c>
      <c r="B70" s="18" t="s">
        <v>2</v>
      </c>
      <c r="C70" s="27">
        <v>94</v>
      </c>
      <c r="D70" s="28">
        <v>90.5</v>
      </c>
      <c r="E70" s="28">
        <v>68</v>
      </c>
      <c r="F70" s="28">
        <v>82.4</v>
      </c>
      <c r="G70" s="28">
        <v>65.099999999999994</v>
      </c>
      <c r="H70" s="28">
        <v>68.599999999999994</v>
      </c>
      <c r="I70" s="28"/>
      <c r="J70" s="28">
        <v>17.600000000000001</v>
      </c>
      <c r="K70" s="28">
        <v>51.5</v>
      </c>
      <c r="L70" s="28">
        <v>55.5</v>
      </c>
      <c r="M70" s="28">
        <v>96.5</v>
      </c>
      <c r="N70" s="29">
        <v>66</v>
      </c>
      <c r="O70" s="36">
        <f t="shared" si="46"/>
        <v>3.9696263509564802</v>
      </c>
      <c r="P70" s="2">
        <f t="shared" si="46"/>
        <v>3.25191837363962</v>
      </c>
      <c r="Q70" s="2">
        <f t="shared" si="46"/>
        <v>1.0874628412503398</v>
      </c>
      <c r="R70" s="2">
        <f t="shared" si="46"/>
        <v>2.2270689085459221</v>
      </c>
      <c r="S70" s="2">
        <f t="shared" si="46"/>
        <v>0.89943050695598281</v>
      </c>
      <c r="T70" s="2">
        <f t="shared" si="46"/>
        <v>1.1274440172811848</v>
      </c>
      <c r="U70" s="2"/>
      <c r="V70" s="2">
        <f t="shared" ref="V70:V77" si="48">LOG((J70/100)/(1-(J70/100)), 2)</f>
        <v>-2.2270689085459212</v>
      </c>
      <c r="W70" s="2">
        <f t="shared" si="43"/>
        <v>8.6587684996090708E-2</v>
      </c>
      <c r="X70" s="2">
        <f>LOG((L70/100)/(1-(L70/100)), 2)</f>
        <v>0.31868243538370844</v>
      </c>
      <c r="Y70" s="2">
        <f t="shared" si="47"/>
        <v>4.7851021152104751</v>
      </c>
      <c r="Z70" s="10">
        <f t="shared" si="44"/>
        <v>0.95693127810811429</v>
      </c>
    </row>
    <row r="71" spans="1:26" x14ac:dyDescent="0.2">
      <c r="A71" s="21">
        <v>6068</v>
      </c>
      <c r="B71" s="18" t="s">
        <v>3</v>
      </c>
      <c r="C71" s="27">
        <v>96.5</v>
      </c>
      <c r="D71" s="28">
        <v>89</v>
      </c>
      <c r="E71" s="28">
        <v>88</v>
      </c>
      <c r="F71" s="28">
        <v>74.2</v>
      </c>
      <c r="G71" s="28">
        <v>65.2</v>
      </c>
      <c r="H71" s="28">
        <v>47.2</v>
      </c>
      <c r="I71" s="28">
        <v>32.5</v>
      </c>
      <c r="J71" s="28">
        <v>14.9</v>
      </c>
      <c r="K71" s="28">
        <v>47</v>
      </c>
      <c r="L71" s="28">
        <v>50</v>
      </c>
      <c r="M71" s="28">
        <v>92</v>
      </c>
      <c r="N71" s="29">
        <v>70.5</v>
      </c>
      <c r="O71" s="36">
        <f t="shared" si="46"/>
        <v>4.7851021152104751</v>
      </c>
      <c r="P71" s="2">
        <f t="shared" si="46"/>
        <v>3.0163018123291008</v>
      </c>
      <c r="Q71" s="2">
        <f t="shared" si="46"/>
        <v>2.8744691179161412</v>
      </c>
      <c r="R71" s="2">
        <f t="shared" si="46"/>
        <v>1.5240481211975492</v>
      </c>
      <c r="S71" s="2">
        <f t="shared" si="46"/>
        <v>0.90578465838234945</v>
      </c>
      <c r="T71" s="2">
        <f t="shared" si="46"/>
        <v>-0.16175106999661221</v>
      </c>
      <c r="U71" s="2">
        <f t="shared" ref="U71:U77" si="49">LOG((I71/100)/(1-(I71/100)), 2)</f>
        <v>-1.0544477840223765</v>
      </c>
      <c r="V71" s="2">
        <f t="shared" si="48"/>
        <v>-2.5138468012238011</v>
      </c>
      <c r="W71" s="2">
        <f t="shared" si="43"/>
        <v>-0.17333160288556196</v>
      </c>
      <c r="X71" s="2">
        <f>LOG((L71/100)/(1-(L71/100)), 2)</f>
        <v>0</v>
      </c>
      <c r="Y71" s="2">
        <f t="shared" si="47"/>
        <v>3.5235619560570139</v>
      </c>
      <c r="Z71" s="10">
        <f t="shared" si="44"/>
        <v>1.2569083030369521</v>
      </c>
    </row>
    <row r="72" spans="1:26" x14ac:dyDescent="0.2">
      <c r="A72" s="21">
        <v>6094</v>
      </c>
      <c r="B72" s="18" t="s">
        <v>3</v>
      </c>
      <c r="C72" s="27">
        <v>97</v>
      </c>
      <c r="D72" s="28">
        <v>88</v>
      </c>
      <c r="E72" s="28">
        <v>88</v>
      </c>
      <c r="F72" s="28">
        <v>71.900000000000006</v>
      </c>
      <c r="G72" s="28">
        <v>56.3</v>
      </c>
      <c r="H72" s="28">
        <v>62.1</v>
      </c>
      <c r="I72" s="28">
        <v>62.1</v>
      </c>
      <c r="J72" s="28">
        <v>17.3</v>
      </c>
      <c r="K72" s="28">
        <v>58</v>
      </c>
      <c r="L72" s="28"/>
      <c r="M72" s="28">
        <v>92</v>
      </c>
      <c r="N72" s="29">
        <v>67</v>
      </c>
      <c r="O72" s="36">
        <f t="shared" si="46"/>
        <v>5.01495034146597</v>
      </c>
      <c r="P72" s="2">
        <f t="shared" si="46"/>
        <v>2.8744691179161412</v>
      </c>
      <c r="Q72" s="2">
        <f t="shared" si="46"/>
        <v>2.8744691179161412</v>
      </c>
      <c r="R72" s="2">
        <f t="shared" si="46"/>
        <v>1.3554216402183723</v>
      </c>
      <c r="S72" s="2">
        <f t="shared" si="46"/>
        <v>0.36550164257963097</v>
      </c>
      <c r="T72" s="2">
        <f t="shared" si="46"/>
        <v>0.7123954200493896</v>
      </c>
      <c r="U72" s="2">
        <f t="shared" si="49"/>
        <v>0.7123954200493896</v>
      </c>
      <c r="V72" s="2">
        <f t="shared" si="48"/>
        <v>-2.25711529153455</v>
      </c>
      <c r="W72" s="2">
        <f t="shared" si="43"/>
        <v>0.46566357234881156</v>
      </c>
      <c r="X72" s="2"/>
      <c r="Y72" s="2">
        <f t="shared" si="47"/>
        <v>3.5235619560570139</v>
      </c>
      <c r="Z72" s="10">
        <f t="shared" si="44"/>
        <v>1.0216950710993193</v>
      </c>
    </row>
    <row r="73" spans="1:26" x14ac:dyDescent="0.2">
      <c r="A73" s="21">
        <v>6535</v>
      </c>
      <c r="B73" s="18" t="s">
        <v>3</v>
      </c>
      <c r="C73" s="27">
        <v>91</v>
      </c>
      <c r="D73" s="28">
        <v>88.5</v>
      </c>
      <c r="E73" s="28">
        <v>71.5</v>
      </c>
      <c r="F73" s="28">
        <v>77.900000000000006</v>
      </c>
      <c r="G73" s="28">
        <v>59.2</v>
      </c>
      <c r="H73" s="28">
        <v>70.599999999999994</v>
      </c>
      <c r="I73" s="28">
        <v>51.7</v>
      </c>
      <c r="J73" s="28">
        <v>15.5</v>
      </c>
      <c r="K73" s="28"/>
      <c r="L73" s="28"/>
      <c r="M73" s="28">
        <v>91.5</v>
      </c>
      <c r="N73" s="29">
        <v>70.5</v>
      </c>
      <c r="O73" s="36">
        <f t="shared" si="46"/>
        <v>3.3378696387563846</v>
      </c>
      <c r="P73" s="2">
        <f t="shared" si="46"/>
        <v>2.944043594025985</v>
      </c>
      <c r="Q73" s="2">
        <f t="shared" si="46"/>
        <v>1.3269813226136475</v>
      </c>
      <c r="R73" s="2">
        <f t="shared" si="46"/>
        <v>1.8175769586702377</v>
      </c>
      <c r="S73" s="2">
        <f t="shared" si="46"/>
        <v>0.53702802365745461</v>
      </c>
      <c r="T73" s="2">
        <f t="shared" si="46"/>
        <v>1.2638520284348156</v>
      </c>
      <c r="U73" s="2">
        <f t="shared" si="49"/>
        <v>9.8141091479161544E-2</v>
      </c>
      <c r="V73" s="2">
        <f t="shared" si="48"/>
        <v>-2.446683125895309</v>
      </c>
      <c r="W73" s="2"/>
      <c r="X73" s="2"/>
      <c r="Y73" s="2">
        <f t="shared" si="47"/>
        <v>3.4282369970337037</v>
      </c>
      <c r="Z73" s="10">
        <f t="shared" si="44"/>
        <v>1.2569083030369521</v>
      </c>
    </row>
    <row r="74" spans="1:26" x14ac:dyDescent="0.2">
      <c r="A74" s="21">
        <v>6547</v>
      </c>
      <c r="B74" s="18" t="s">
        <v>2</v>
      </c>
      <c r="C74" s="27">
        <v>92</v>
      </c>
      <c r="D74" s="28">
        <v>91.5</v>
      </c>
      <c r="E74" s="28">
        <v>84.5</v>
      </c>
      <c r="F74" s="28"/>
      <c r="G74" s="28"/>
      <c r="H74" s="28"/>
      <c r="I74" s="28">
        <v>59.6</v>
      </c>
      <c r="J74" s="28">
        <v>18.399999999999999</v>
      </c>
      <c r="K74" s="28">
        <v>52.5</v>
      </c>
      <c r="L74" s="28">
        <v>49.5</v>
      </c>
      <c r="M74" s="28">
        <v>95</v>
      </c>
      <c r="N74" s="29">
        <v>63.5</v>
      </c>
      <c r="O74" s="36">
        <f t="shared" ref="O74:Q77" si="50">LOG((C74/100)/(1-(C74/100)), 2)</f>
        <v>3.5235619560570139</v>
      </c>
      <c r="P74" s="2">
        <f t="shared" si="50"/>
        <v>3.4282369970337037</v>
      </c>
      <c r="Q74" s="2">
        <f t="shared" si="50"/>
        <v>2.446683125895309</v>
      </c>
      <c r="R74" s="2"/>
      <c r="S74" s="2"/>
      <c r="T74" s="2"/>
      <c r="U74" s="2">
        <f t="shared" si="49"/>
        <v>0.56095703771036665</v>
      </c>
      <c r="V74" s="2">
        <f t="shared" si="48"/>
        <v>-2.148863385914483</v>
      </c>
      <c r="W74" s="2">
        <f>LOG((K74/100)/(1-(K74/100)), 2)</f>
        <v>0.14438990933517493</v>
      </c>
      <c r="X74" s="2">
        <f>LOG((L74/100)/(1-(L74/100)), 2)</f>
        <v>-2.8854862672185146E-2</v>
      </c>
      <c r="Y74" s="2">
        <f t="shared" si="47"/>
        <v>4.2479275134435843</v>
      </c>
      <c r="Z74" s="10">
        <f t="shared" si="44"/>
        <v>0.79886012789214866</v>
      </c>
    </row>
    <row r="75" spans="1:26" x14ac:dyDescent="0.2">
      <c r="A75" s="21">
        <v>6548</v>
      </c>
      <c r="B75" s="18" t="s">
        <v>3</v>
      </c>
      <c r="C75" s="27">
        <v>93.5</v>
      </c>
      <c r="D75" s="28">
        <v>93</v>
      </c>
      <c r="E75" s="28">
        <v>62.5</v>
      </c>
      <c r="F75" s="28"/>
      <c r="G75" s="28"/>
      <c r="H75" s="28">
        <v>55.9</v>
      </c>
      <c r="I75" s="28">
        <v>47.6</v>
      </c>
      <c r="J75" s="28">
        <v>13.3</v>
      </c>
      <c r="K75" s="28"/>
      <c r="L75" s="28">
        <v>42.5</v>
      </c>
      <c r="M75" s="28">
        <v>94.5</v>
      </c>
      <c r="N75" s="29">
        <v>65.5</v>
      </c>
      <c r="O75" s="36">
        <f t="shared" si="50"/>
        <v>3.846454741746546</v>
      </c>
      <c r="P75" s="2">
        <f t="shared" si="50"/>
        <v>3.7318038890504281</v>
      </c>
      <c r="Q75" s="2">
        <f t="shared" si="50"/>
        <v>0.73696559416620622</v>
      </c>
      <c r="R75" s="2"/>
      <c r="S75" s="2"/>
      <c r="T75" s="2">
        <f>LOG((H75/100)/(1-(H75/100)), 2)</f>
        <v>0.34206962728566925</v>
      </c>
      <c r="U75" s="2">
        <f t="shared" si="49"/>
        <v>-0.13860523822950666</v>
      </c>
      <c r="V75" s="2">
        <f t="shared" si="48"/>
        <v>-2.7046057477206458</v>
      </c>
      <c r="W75" s="2"/>
      <c r="X75" s="2">
        <f t="shared" ref="X75:X80" si="51">LOG((L75/100)/(1-(L75/100)), 2)</f>
        <v>-0.43609911480667335</v>
      </c>
      <c r="Y75" s="2">
        <f t="shared" si="47"/>
        <v>4.1028108055837746</v>
      </c>
      <c r="Z75" s="10">
        <f t="shared" si="44"/>
        <v>0.92489854475928146</v>
      </c>
    </row>
    <row r="76" spans="1:26" x14ac:dyDescent="0.2">
      <c r="A76" s="21">
        <v>6549</v>
      </c>
      <c r="B76" s="18" t="s">
        <v>2</v>
      </c>
      <c r="C76" s="27">
        <v>99</v>
      </c>
      <c r="D76" s="28">
        <v>89</v>
      </c>
      <c r="E76" s="28">
        <v>84</v>
      </c>
      <c r="F76" s="28"/>
      <c r="G76" s="28"/>
      <c r="H76" s="28"/>
      <c r="I76" s="28">
        <v>51.9</v>
      </c>
      <c r="J76" s="28">
        <v>22.1</v>
      </c>
      <c r="K76" s="28">
        <v>51.5</v>
      </c>
      <c r="L76" s="28">
        <v>52</v>
      </c>
      <c r="M76" s="28">
        <v>93.5</v>
      </c>
      <c r="N76" s="29">
        <v>63</v>
      </c>
      <c r="O76" s="36">
        <f t="shared" si="50"/>
        <v>6.6293566200796086</v>
      </c>
      <c r="P76" s="2">
        <f t="shared" si="50"/>
        <v>3.0163018123291008</v>
      </c>
      <c r="Q76" s="2">
        <f t="shared" si="50"/>
        <v>2.3923174227787602</v>
      </c>
      <c r="R76" s="2"/>
      <c r="S76" s="2"/>
      <c r="T76" s="2"/>
      <c r="U76" s="2">
        <f t="shared" si="49"/>
        <v>0.10969764458783902</v>
      </c>
      <c r="V76" s="2">
        <f t="shared" si="48"/>
        <v>-1.8175769586702377</v>
      </c>
      <c r="W76" s="2">
        <f>LOG((K76/100)/(1-(K76/100)), 2)</f>
        <v>8.6587684996090708E-2</v>
      </c>
      <c r="X76" s="2">
        <f t="shared" si="51"/>
        <v>0.11547721741993618</v>
      </c>
      <c r="Y76" s="2">
        <f t="shared" si="47"/>
        <v>3.846454741746546</v>
      </c>
      <c r="Z76" s="10">
        <f t="shared" si="44"/>
        <v>0.76782655787096665</v>
      </c>
    </row>
    <row r="77" spans="1:26" x14ac:dyDescent="0.2">
      <c r="A77" s="21">
        <v>6550</v>
      </c>
      <c r="B77" s="18" t="s">
        <v>2</v>
      </c>
      <c r="C77" s="27">
        <v>94</v>
      </c>
      <c r="D77" s="28">
        <v>89.5</v>
      </c>
      <c r="E77" s="28">
        <v>86.2</v>
      </c>
      <c r="F77" s="28">
        <v>78.7</v>
      </c>
      <c r="G77" s="28">
        <v>71.599999999999994</v>
      </c>
      <c r="H77" s="28">
        <v>72.599999999999994</v>
      </c>
      <c r="I77" s="28">
        <v>56</v>
      </c>
      <c r="J77" s="28">
        <v>17.2</v>
      </c>
      <c r="K77" s="28">
        <v>52</v>
      </c>
      <c r="L77" s="28">
        <v>61</v>
      </c>
      <c r="M77" s="28">
        <v>90.5</v>
      </c>
      <c r="N77" s="29">
        <v>66.5</v>
      </c>
      <c r="O77" s="36">
        <f t="shared" si="50"/>
        <v>3.9696263509564802</v>
      </c>
      <c r="P77" s="2">
        <f t="shared" si="50"/>
        <v>3.0914983544854966</v>
      </c>
      <c r="Q77" s="2">
        <f t="shared" si="50"/>
        <v>2.6430196023109294</v>
      </c>
      <c r="R77" s="2">
        <f>LOG((F77/100)/(1-(F77/100)), 2)</f>
        <v>1.8855102052816486</v>
      </c>
      <c r="S77" s="2">
        <f>LOG((G77/100)/(1-(G77/100)), 2)</f>
        <v>1.3340686577595742</v>
      </c>
      <c r="T77" s="2">
        <f>LOG((H77/100)/(1-(H77/100)), 2)</f>
        <v>1.4057936550352239</v>
      </c>
      <c r="U77" s="2">
        <f t="shared" si="49"/>
        <v>0.34792330342030708</v>
      </c>
      <c r="V77" s="2">
        <f t="shared" si="48"/>
        <v>-2.2672222027972277</v>
      </c>
      <c r="W77" s="2">
        <f>LOG((K77/100)/(1-(K77/100)), 2)</f>
        <v>0.11547721741993618</v>
      </c>
      <c r="X77" s="2">
        <f t="shared" si="51"/>
        <v>0.64533511870063798</v>
      </c>
      <c r="Y77" s="2">
        <f t="shared" si="47"/>
        <v>3.25191837363962</v>
      </c>
      <c r="Z77" s="10">
        <f t="shared" si="44"/>
        <v>0.98919324504341744</v>
      </c>
    </row>
    <row r="78" spans="1:26" x14ac:dyDescent="0.2">
      <c r="A78" s="21">
        <v>6593</v>
      </c>
      <c r="B78" s="18" t="s">
        <v>2</v>
      </c>
      <c r="C78" s="27"/>
      <c r="D78" s="28"/>
      <c r="E78" s="28"/>
      <c r="F78" s="28"/>
      <c r="G78" s="28"/>
      <c r="H78" s="28"/>
      <c r="I78" s="28"/>
      <c r="J78" s="28"/>
      <c r="K78" s="28"/>
      <c r="L78" s="28">
        <v>54</v>
      </c>
      <c r="M78" s="28"/>
      <c r="N78" s="29"/>
      <c r="O78" s="36"/>
      <c r="P78" s="2"/>
      <c r="Q78" s="2"/>
      <c r="R78" s="2"/>
      <c r="S78" s="2"/>
      <c r="T78" s="2"/>
      <c r="U78" s="2"/>
      <c r="V78" s="2"/>
      <c r="W78" s="2"/>
      <c r="X78" s="2">
        <f t="shared" si="51"/>
        <v>0.23132554610645581</v>
      </c>
      <c r="Y78" s="2"/>
      <c r="Z78" s="10"/>
    </row>
    <row r="79" spans="1:26" x14ac:dyDescent="0.2">
      <c r="A79" s="21">
        <v>6597</v>
      </c>
      <c r="B79" s="18" t="s">
        <v>3</v>
      </c>
      <c r="C79" s="27">
        <v>97</v>
      </c>
      <c r="D79" s="28">
        <v>92.5</v>
      </c>
      <c r="E79" s="28">
        <v>84</v>
      </c>
      <c r="F79" s="28">
        <v>80.7</v>
      </c>
      <c r="G79" s="28">
        <v>59.8</v>
      </c>
      <c r="H79" s="28">
        <v>64.2</v>
      </c>
      <c r="I79" s="28">
        <v>43.9</v>
      </c>
      <c r="J79" s="28">
        <v>16.7</v>
      </c>
      <c r="K79" s="28">
        <v>49</v>
      </c>
      <c r="L79" s="28">
        <v>43.5</v>
      </c>
      <c r="M79" s="28">
        <v>95.5</v>
      </c>
      <c r="N79" s="29">
        <v>63.5</v>
      </c>
      <c r="O79" s="36">
        <f t="shared" ref="O79:W85" si="52">LOG((C79/100)/(1-(C79/100)), 2)</f>
        <v>5.01495034146597</v>
      </c>
      <c r="P79" s="2">
        <f t="shared" si="52"/>
        <v>3.6244908649077945</v>
      </c>
      <c r="Q79" s="2">
        <f t="shared" si="52"/>
        <v>2.3923174227787602</v>
      </c>
      <c r="R79" s="2">
        <f t="shared" si="52"/>
        <v>2.0639678260097005</v>
      </c>
      <c r="S79" s="2">
        <f t="shared" si="52"/>
        <v>0.57294998301917621</v>
      </c>
      <c r="T79" s="2">
        <f t="shared" si="52"/>
        <v>0.84261370985804684</v>
      </c>
      <c r="U79" s="2">
        <f t="shared" si="52"/>
        <v>-0.35377983107343458</v>
      </c>
      <c r="V79" s="2">
        <f t="shared" si="52"/>
        <v>-2.3184683928914955</v>
      </c>
      <c r="W79" s="2">
        <f t="shared" si="52"/>
        <v>-5.7715497856287504E-2</v>
      </c>
      <c r="X79" s="2">
        <f t="shared" si="51"/>
        <v>-0.37723546656645923</v>
      </c>
      <c r="Y79" s="2">
        <f>LOG((M79/100)/(1-(M79/100)), 2)</f>
        <v>4.4075038265934348</v>
      </c>
      <c r="Z79" s="10">
        <f>LOG((N79/100)/(1-(N79/100)), 2)</f>
        <v>0.79886012789214866</v>
      </c>
    </row>
    <row r="80" spans="1:26" x14ac:dyDescent="0.2">
      <c r="A80" s="21">
        <v>6599</v>
      </c>
      <c r="B80" s="18" t="s">
        <v>2</v>
      </c>
      <c r="C80" s="27">
        <v>96.5</v>
      </c>
      <c r="D80" s="28">
        <v>85.5</v>
      </c>
      <c r="E80" s="28">
        <v>85</v>
      </c>
      <c r="F80" s="28">
        <v>80.5</v>
      </c>
      <c r="G80" s="28">
        <v>68.3</v>
      </c>
      <c r="H80" s="28">
        <v>72.900000000000006</v>
      </c>
      <c r="I80" s="28">
        <v>56.3</v>
      </c>
      <c r="J80" s="28">
        <v>19.7</v>
      </c>
      <c r="K80" s="28">
        <v>52.5</v>
      </c>
      <c r="L80" s="28">
        <v>55</v>
      </c>
      <c r="M80" s="28">
        <v>98</v>
      </c>
      <c r="N80" s="29">
        <v>65</v>
      </c>
      <c r="O80" s="36">
        <f t="shared" si="52"/>
        <v>4.7851021152104751</v>
      </c>
      <c r="P80" s="2">
        <f t="shared" si="52"/>
        <v>2.5598715197583255</v>
      </c>
      <c r="Q80" s="2">
        <f t="shared" si="52"/>
        <v>2.5025003405291835</v>
      </c>
      <c r="R80" s="2">
        <f t="shared" si="52"/>
        <v>2.045514659252369</v>
      </c>
      <c r="S80" s="2">
        <f t="shared" si="52"/>
        <v>1.107402738150683</v>
      </c>
      <c r="T80" s="2">
        <f t="shared" si="52"/>
        <v>1.4276259629730661</v>
      </c>
      <c r="U80" s="2">
        <f t="shared" si="52"/>
        <v>0.36550164257963097</v>
      </c>
      <c r="V80" s="2">
        <f t="shared" si="52"/>
        <v>-2.0272043580609385</v>
      </c>
      <c r="W80" s="2">
        <f t="shared" si="52"/>
        <v>0.14438990933517493</v>
      </c>
      <c r="X80" s="2">
        <f t="shared" si="51"/>
        <v>0.28950661719498527</v>
      </c>
      <c r="Y80" s="2">
        <f>LOG((M80/100)/(1-(M80/100)), 2)</f>
        <v>5.6147098441152066</v>
      </c>
      <c r="Z80" s="10">
        <f>LOG((N80/100)/(1-(N80/100)), 2)</f>
        <v>0.89308479608348834</v>
      </c>
    </row>
    <row r="81" spans="1:26" x14ac:dyDescent="0.2">
      <c r="A81" s="21">
        <v>6603</v>
      </c>
      <c r="B81" s="18" t="s">
        <v>2</v>
      </c>
      <c r="C81" s="27">
        <v>93</v>
      </c>
      <c r="D81" s="28">
        <v>90</v>
      </c>
      <c r="E81" s="28">
        <v>90.5</v>
      </c>
      <c r="F81" s="28">
        <v>87.5</v>
      </c>
      <c r="G81" s="28">
        <v>70.3</v>
      </c>
      <c r="H81" s="28">
        <v>65.7</v>
      </c>
      <c r="I81" s="28">
        <v>43.7</v>
      </c>
      <c r="J81" s="28">
        <v>17.7</v>
      </c>
      <c r="K81" s="28">
        <v>51.5</v>
      </c>
      <c r="L81" s="28"/>
      <c r="M81" s="28"/>
      <c r="N81" s="29"/>
      <c r="O81" s="36">
        <f t="shared" si="52"/>
        <v>3.7318038890504281</v>
      </c>
      <c r="P81" s="2">
        <f t="shared" si="52"/>
        <v>3.1699250014423126</v>
      </c>
      <c r="Q81" s="2">
        <f t="shared" si="52"/>
        <v>3.25191837363962</v>
      </c>
      <c r="R81" s="2">
        <f t="shared" si="52"/>
        <v>2.8073549220576042</v>
      </c>
      <c r="S81" s="2">
        <f t="shared" si="52"/>
        <v>1.2430617582717691</v>
      </c>
      <c r="T81" s="2">
        <f t="shared" si="52"/>
        <v>0.93768479414951744</v>
      </c>
      <c r="U81" s="2">
        <f t="shared" si="52"/>
        <v>-0.36550164257963097</v>
      </c>
      <c r="V81" s="2">
        <f t="shared" si="52"/>
        <v>-2.2171430703386283</v>
      </c>
      <c r="W81" s="2">
        <f t="shared" si="52"/>
        <v>8.6587684996090708E-2</v>
      </c>
      <c r="X81" s="2"/>
      <c r="Y81" s="2"/>
      <c r="Z81" s="10"/>
    </row>
    <row r="82" spans="1:26" x14ac:dyDescent="0.2">
      <c r="A82" s="21">
        <v>6624</v>
      </c>
      <c r="B82" s="18" t="s">
        <v>4</v>
      </c>
      <c r="C82" s="27">
        <v>90</v>
      </c>
      <c r="D82" s="28">
        <v>91.5</v>
      </c>
      <c r="E82" s="28">
        <v>70.5</v>
      </c>
      <c r="F82" s="28">
        <v>56.3</v>
      </c>
      <c r="G82" s="28">
        <v>53.5</v>
      </c>
      <c r="H82" s="28">
        <v>57.7</v>
      </c>
      <c r="I82" s="28">
        <v>51.7</v>
      </c>
      <c r="J82" s="28">
        <v>10.3</v>
      </c>
      <c r="K82" s="28">
        <v>40.5</v>
      </c>
      <c r="L82" s="28">
        <v>41</v>
      </c>
      <c r="M82" s="28">
        <v>94.5</v>
      </c>
      <c r="N82" s="29">
        <v>70.5</v>
      </c>
      <c r="O82" s="36">
        <f t="shared" si="52"/>
        <v>3.1699250014423126</v>
      </c>
      <c r="P82" s="2">
        <f t="shared" si="52"/>
        <v>3.4282369970337037</v>
      </c>
      <c r="Q82" s="2">
        <f t="shared" si="52"/>
        <v>1.2569083030369521</v>
      </c>
      <c r="R82" s="2">
        <f t="shared" si="52"/>
        <v>0.36550164257963097</v>
      </c>
      <c r="S82" s="2">
        <f t="shared" si="52"/>
        <v>0.20230817529311568</v>
      </c>
      <c r="T82" s="2">
        <f t="shared" si="52"/>
        <v>0.44791365552553308</v>
      </c>
      <c r="U82" s="2">
        <f t="shared" si="52"/>
        <v>9.8141091479161544E-2</v>
      </c>
      <c r="V82" s="2">
        <f t="shared" si="52"/>
        <v>-3.1224636477360428</v>
      </c>
      <c r="W82" s="2">
        <f t="shared" si="52"/>
        <v>-0.55496776042331875</v>
      </c>
      <c r="X82" s="2">
        <f t="shared" ref="X82:X90" si="53">LOG((L82/100)/(1-(L82/100)), 2)</f>
        <v>-0.52509104474375801</v>
      </c>
      <c r="Y82" s="2">
        <f t="shared" ref="Y82:Y90" si="54">LOG((M82/100)/(1-(M82/100)), 2)</f>
        <v>4.1028108055837746</v>
      </c>
      <c r="Z82" s="10">
        <f t="shared" ref="Z82:Z90" si="55">LOG((N82/100)/(1-(N82/100)), 2)</f>
        <v>1.2569083030369521</v>
      </c>
    </row>
    <row r="83" spans="1:26" x14ac:dyDescent="0.2">
      <c r="A83" s="21">
        <v>6636</v>
      </c>
      <c r="B83" s="18" t="s">
        <v>3</v>
      </c>
      <c r="C83" s="27">
        <v>94.5</v>
      </c>
      <c r="D83" s="28">
        <v>92.5</v>
      </c>
      <c r="E83" s="28">
        <v>79</v>
      </c>
      <c r="F83" s="28">
        <v>76.900000000000006</v>
      </c>
      <c r="G83" s="28">
        <v>62.3</v>
      </c>
      <c r="H83" s="28">
        <v>55.5</v>
      </c>
      <c r="I83" s="28">
        <v>46.8</v>
      </c>
      <c r="J83" s="28">
        <v>11.7</v>
      </c>
      <c r="K83" s="28">
        <v>49.5</v>
      </c>
      <c r="L83" s="28">
        <v>48.5</v>
      </c>
      <c r="M83" s="28">
        <v>93</v>
      </c>
      <c r="N83" s="29">
        <v>64.5</v>
      </c>
      <c r="O83" s="36">
        <f t="shared" si="52"/>
        <v>4.1028108055837746</v>
      </c>
      <c r="P83" s="2">
        <f t="shared" si="52"/>
        <v>3.6244908649077945</v>
      </c>
      <c r="Q83" s="2">
        <f t="shared" si="52"/>
        <v>1.9114633253983431</v>
      </c>
      <c r="R83" s="2">
        <f t="shared" si="52"/>
        <v>1.735090746545769</v>
      </c>
      <c r="S83" s="2">
        <f t="shared" si="52"/>
        <v>0.72466763975533766</v>
      </c>
      <c r="T83" s="2">
        <f t="shared" si="52"/>
        <v>0.31868243538370844</v>
      </c>
      <c r="U83" s="2">
        <f t="shared" si="52"/>
        <v>-0.18491771591778527</v>
      </c>
      <c r="V83" s="2">
        <f t="shared" si="52"/>
        <v>-2.9159049080650616</v>
      </c>
      <c r="W83" s="2">
        <f t="shared" si="52"/>
        <v>-2.8854862672185146E-2</v>
      </c>
      <c r="X83" s="2">
        <f t="shared" si="53"/>
        <v>-8.6587684996090833E-2</v>
      </c>
      <c r="Y83" s="2">
        <f t="shared" si="54"/>
        <v>3.7318038890504281</v>
      </c>
      <c r="Z83" s="10">
        <f t="shared" si="55"/>
        <v>0.86148013591857231</v>
      </c>
    </row>
    <row r="84" spans="1:26" x14ac:dyDescent="0.2">
      <c r="A84" s="21">
        <v>6638</v>
      </c>
      <c r="B84" s="18" t="s">
        <v>4</v>
      </c>
      <c r="C84" s="27">
        <v>96</v>
      </c>
      <c r="D84" s="28">
        <v>90.5</v>
      </c>
      <c r="E84" s="28">
        <v>70.5</v>
      </c>
      <c r="F84" s="28">
        <v>58.9</v>
      </c>
      <c r="G84" s="28">
        <v>65.400000000000006</v>
      </c>
      <c r="H84" s="28">
        <v>42.1</v>
      </c>
      <c r="I84" s="28">
        <v>41.3</v>
      </c>
      <c r="J84" s="28">
        <v>9.9</v>
      </c>
      <c r="K84" s="28">
        <v>46.5</v>
      </c>
      <c r="L84" s="28">
        <v>32.5</v>
      </c>
      <c r="M84" s="28">
        <v>96</v>
      </c>
      <c r="N84" s="29">
        <v>72.5</v>
      </c>
      <c r="O84" s="36">
        <f t="shared" si="52"/>
        <v>4.5849625007211552</v>
      </c>
      <c r="P84" s="2">
        <f t="shared" si="52"/>
        <v>3.25191837363962</v>
      </c>
      <c r="Q84" s="2">
        <f t="shared" si="52"/>
        <v>1.2569083030369521</v>
      </c>
      <c r="R84" s="2">
        <f t="shared" si="52"/>
        <v>0.51912924014877782</v>
      </c>
      <c r="S84" s="2">
        <f t="shared" si="52"/>
        <v>0.91851859786135803</v>
      </c>
      <c r="T84" s="2">
        <f t="shared" si="52"/>
        <v>-0.45974311492284037</v>
      </c>
      <c r="U84" s="2">
        <f t="shared" si="52"/>
        <v>-0.50721872169060689</v>
      </c>
      <c r="V84" s="2">
        <f t="shared" si="52"/>
        <v>-3.1860266757339288</v>
      </c>
      <c r="W84" s="2">
        <f t="shared" si="52"/>
        <v>-0.20230817529311523</v>
      </c>
      <c r="X84" s="2">
        <f t="shared" si="53"/>
        <v>-1.0544477840223765</v>
      </c>
      <c r="Y84" s="2">
        <f t="shared" si="54"/>
        <v>4.5849625007211552</v>
      </c>
      <c r="Z84" s="10">
        <f t="shared" si="55"/>
        <v>1.398549376490275</v>
      </c>
    </row>
    <row r="85" spans="1:26" x14ac:dyDescent="0.2">
      <c r="A85" s="21">
        <v>6655</v>
      </c>
      <c r="B85" s="18" t="s">
        <v>3</v>
      </c>
      <c r="C85" s="27">
        <v>92.5</v>
      </c>
      <c r="D85" s="28">
        <v>90.5</v>
      </c>
      <c r="E85" s="28">
        <v>79.5</v>
      </c>
      <c r="F85" s="28">
        <v>74.5</v>
      </c>
      <c r="G85" s="28">
        <v>62.4</v>
      </c>
      <c r="H85" s="28">
        <v>63.2</v>
      </c>
      <c r="I85" s="28">
        <v>43.5</v>
      </c>
      <c r="J85" s="28">
        <v>15.1</v>
      </c>
      <c r="K85" s="28">
        <v>50.5</v>
      </c>
      <c r="L85" s="28">
        <v>49.5</v>
      </c>
      <c r="M85" s="28">
        <v>99</v>
      </c>
      <c r="N85" s="29">
        <v>63</v>
      </c>
      <c r="O85" s="36">
        <f t="shared" si="52"/>
        <v>3.6244908649077945</v>
      </c>
      <c r="P85" s="2">
        <f t="shared" si="52"/>
        <v>3.25191837363962</v>
      </c>
      <c r="Q85" s="2">
        <f t="shared" si="52"/>
        <v>1.9553309506662722</v>
      </c>
      <c r="R85" s="2">
        <f t="shared" si="52"/>
        <v>1.5467431784906658</v>
      </c>
      <c r="S85" s="2">
        <f t="shared" si="52"/>
        <v>0.73081336718461098</v>
      </c>
      <c r="T85" s="2">
        <f t="shared" si="52"/>
        <v>0.78021879212009015</v>
      </c>
      <c r="U85" s="2">
        <f t="shared" si="52"/>
        <v>-0.37723546656645923</v>
      </c>
      <c r="V85" s="2">
        <f t="shared" si="52"/>
        <v>-2.4912160042279599</v>
      </c>
      <c r="W85" s="2">
        <f t="shared" si="52"/>
        <v>2.885486267218499E-2</v>
      </c>
      <c r="X85" s="2">
        <f t="shared" si="53"/>
        <v>-2.8854862672185146E-2</v>
      </c>
      <c r="Y85" s="2">
        <f t="shared" si="54"/>
        <v>6.6293566200796086</v>
      </c>
      <c r="Z85" s="10">
        <f t="shared" si="55"/>
        <v>0.76782655787096665</v>
      </c>
    </row>
    <row r="86" spans="1:26" x14ac:dyDescent="0.2">
      <c r="A86" s="21">
        <v>6810</v>
      </c>
      <c r="B86" s="18" t="s">
        <v>3</v>
      </c>
      <c r="C86" s="27">
        <v>96.4</v>
      </c>
      <c r="D86" s="28">
        <v>92</v>
      </c>
      <c r="E86" s="28"/>
      <c r="F86" s="28">
        <v>72.099999999999994</v>
      </c>
      <c r="G86" s="28">
        <v>55.3</v>
      </c>
      <c r="H86" s="28">
        <v>59.4</v>
      </c>
      <c r="I86" s="28">
        <v>30.2</v>
      </c>
      <c r="J86" s="28">
        <v>14.8</v>
      </c>
      <c r="K86" s="28">
        <v>46.5</v>
      </c>
      <c r="L86" s="28">
        <v>50</v>
      </c>
      <c r="M86" s="28">
        <v>98.5</v>
      </c>
      <c r="N86" s="29">
        <v>68</v>
      </c>
      <c r="O86" s="36">
        <f t="shared" ref="O86:P90" si="56">LOG((C86/100)/(1-(C86/100)), 2)</f>
        <v>4.7429643347876524</v>
      </c>
      <c r="P86" s="2">
        <f t="shared" si="56"/>
        <v>3.5235619560570139</v>
      </c>
      <c r="Q86" s="2"/>
      <c r="R86" s="2">
        <f t="shared" ref="R86:W87" si="57">LOG((F86/100)/(1-(F86/100)), 2)</f>
        <v>1.3697341374116347</v>
      </c>
      <c r="S86" s="2">
        <f t="shared" si="57"/>
        <v>0.3070046490513888</v>
      </c>
      <c r="T86" s="2">
        <f t="shared" si="57"/>
        <v>0.5489832036155895</v>
      </c>
      <c r="U86" s="2">
        <f t="shared" si="57"/>
        <v>-1.2086784868845732</v>
      </c>
      <c r="V86" s="2">
        <f t="shared" si="57"/>
        <v>-2.5252562545968882</v>
      </c>
      <c r="W86" s="2">
        <f t="shared" si="57"/>
        <v>-0.20230817529311523</v>
      </c>
      <c r="X86" s="2">
        <f t="shared" si="53"/>
        <v>0</v>
      </c>
      <c r="Y86" s="2">
        <f t="shared" si="54"/>
        <v>6.0370893187352186</v>
      </c>
      <c r="Z86" s="10">
        <f t="shared" si="55"/>
        <v>1.0874628412503398</v>
      </c>
    </row>
    <row r="87" spans="1:26" x14ac:dyDescent="0.2">
      <c r="A87" s="21">
        <v>6877</v>
      </c>
      <c r="B87" s="18" t="s">
        <v>3</v>
      </c>
      <c r="C87" s="27">
        <v>90.5</v>
      </c>
      <c r="D87" s="28">
        <v>91.5</v>
      </c>
      <c r="E87" s="28">
        <v>66</v>
      </c>
      <c r="F87" s="28">
        <v>73.599999999999994</v>
      </c>
      <c r="G87" s="28">
        <v>62.2</v>
      </c>
      <c r="H87" s="28">
        <v>58.7</v>
      </c>
      <c r="I87" s="28">
        <v>50.5</v>
      </c>
      <c r="J87" s="28">
        <v>14.8</v>
      </c>
      <c r="K87" s="28">
        <v>46</v>
      </c>
      <c r="L87" s="28">
        <v>44</v>
      </c>
      <c r="M87" s="28">
        <v>96.5</v>
      </c>
      <c r="N87" s="29">
        <v>63</v>
      </c>
      <c r="O87" s="36">
        <f t="shared" si="56"/>
        <v>3.25191837363962</v>
      </c>
      <c r="P87" s="2">
        <f t="shared" si="56"/>
        <v>3.4282369970337037</v>
      </c>
      <c r="Q87" s="2">
        <f>LOG((E87/100)/(1-(E87/100)), 2)</f>
        <v>0.95693127810811429</v>
      </c>
      <c r="R87" s="2">
        <f t="shared" si="57"/>
        <v>1.4791678366985594</v>
      </c>
      <c r="S87" s="2">
        <f t="shared" si="57"/>
        <v>0.71852834590952996</v>
      </c>
      <c r="T87" s="2">
        <f t="shared" si="57"/>
        <v>0.50721872169060722</v>
      </c>
      <c r="U87" s="2">
        <f t="shared" si="57"/>
        <v>2.885486267218499E-2</v>
      </c>
      <c r="V87" s="2">
        <f t="shared" si="57"/>
        <v>-2.5252562545968882</v>
      </c>
      <c r="W87" s="2">
        <f t="shared" si="57"/>
        <v>-0.23132554610645564</v>
      </c>
      <c r="X87" s="2">
        <f t="shared" si="53"/>
        <v>-0.34792330342030692</v>
      </c>
      <c r="Y87" s="2">
        <f t="shared" si="54"/>
        <v>4.7851021152104751</v>
      </c>
      <c r="Z87" s="10">
        <f t="shared" si="55"/>
        <v>0.76782655787096665</v>
      </c>
    </row>
    <row r="88" spans="1:26" x14ac:dyDescent="0.2">
      <c r="A88" s="21">
        <v>6878</v>
      </c>
      <c r="B88" s="18" t="s">
        <v>2</v>
      </c>
      <c r="C88" s="27">
        <v>92.5</v>
      </c>
      <c r="D88" s="28">
        <v>94</v>
      </c>
      <c r="E88" s="28">
        <v>79</v>
      </c>
      <c r="F88" s="28">
        <v>85.6</v>
      </c>
      <c r="G88" s="28">
        <v>61.6</v>
      </c>
      <c r="H88" s="28">
        <v>44.9</v>
      </c>
      <c r="I88" s="28">
        <v>55.6</v>
      </c>
      <c r="J88" s="28">
        <v>16.7</v>
      </c>
      <c r="K88" s="28"/>
      <c r="L88" s="28">
        <v>58.5</v>
      </c>
      <c r="M88" s="28">
        <v>95</v>
      </c>
      <c r="N88" s="29">
        <v>65.5</v>
      </c>
      <c r="O88" s="36">
        <f t="shared" si="56"/>
        <v>3.6244908649077945</v>
      </c>
      <c r="P88" s="2">
        <f t="shared" si="56"/>
        <v>3.9696263509564802</v>
      </c>
      <c r="Q88" s="2">
        <f>LOG((E88/100)/(1-(E88/100)), 2)</f>
        <v>1.9114633253983431</v>
      </c>
      <c r="R88" s="2">
        <f>LOG((F88/100)/(1-(F88/100)), 2)</f>
        <v>2.5715419849588343</v>
      </c>
      <c r="S88" s="2">
        <f>LOG((G88/100)/(1-(G88/100)), 2)</f>
        <v>0.68182403997374508</v>
      </c>
      <c r="T88" s="2">
        <f>LOG((H88/100)/(1-(H88/100)), 2)</f>
        <v>-0.29533687383001045</v>
      </c>
      <c r="U88" s="2">
        <f>LOG((I88/100)/(1-(I88/100)), 2)</f>
        <v>0.32452520637340182</v>
      </c>
      <c r="V88" s="2">
        <f>LOG((J88/100)/(1-(J88/100)), 2)</f>
        <v>-2.3184683928914955</v>
      </c>
      <c r="W88" s="2"/>
      <c r="X88" s="2">
        <f t="shared" si="53"/>
        <v>0.49532528823647953</v>
      </c>
      <c r="Y88" s="2">
        <f t="shared" si="54"/>
        <v>4.2479275134435843</v>
      </c>
      <c r="Z88" s="10">
        <f t="shared" si="55"/>
        <v>0.92489854475928146</v>
      </c>
    </row>
    <row r="89" spans="1:26" x14ac:dyDescent="0.2">
      <c r="A89" s="21">
        <v>6890</v>
      </c>
      <c r="B89" s="18" t="s">
        <v>2</v>
      </c>
      <c r="C89" s="27">
        <v>90</v>
      </c>
      <c r="D89" s="28">
        <v>91</v>
      </c>
      <c r="E89" s="28"/>
      <c r="F89" s="2"/>
      <c r="G89" s="2"/>
      <c r="H89" s="2"/>
      <c r="I89" s="28">
        <v>59.1</v>
      </c>
      <c r="J89" s="28">
        <v>15.3</v>
      </c>
      <c r="K89" s="28">
        <v>55</v>
      </c>
      <c r="L89" s="28">
        <v>55</v>
      </c>
      <c r="M89" s="28">
        <v>91.5</v>
      </c>
      <c r="N89" s="29">
        <v>66</v>
      </c>
      <c r="O89" s="36">
        <f t="shared" si="56"/>
        <v>3.1699250014423126</v>
      </c>
      <c r="P89" s="2">
        <f t="shared" si="56"/>
        <v>3.3378696387563846</v>
      </c>
      <c r="Q89" s="2"/>
      <c r="R89" s="2"/>
      <c r="S89" s="2"/>
      <c r="T89" s="2"/>
      <c r="U89" s="2">
        <f t="shared" ref="U89:W90" si="58">LOG((I89/100)/(1-(I89/100)), 2)</f>
        <v>0.53105728723578338</v>
      </c>
      <c r="V89" s="2">
        <f t="shared" si="58"/>
        <v>-2.4688303166395467</v>
      </c>
      <c r="W89" s="2">
        <f t="shared" si="58"/>
        <v>0.28950661719498527</v>
      </c>
      <c r="X89" s="2">
        <f t="shared" si="53"/>
        <v>0.28950661719498527</v>
      </c>
      <c r="Y89" s="2">
        <f t="shared" si="54"/>
        <v>3.4282369970337037</v>
      </c>
      <c r="Z89" s="10">
        <f t="shared" si="55"/>
        <v>0.95693127810811429</v>
      </c>
    </row>
    <row r="90" spans="1:26" ht="16" thickBot="1" x14ac:dyDescent="0.25">
      <c r="A90" s="22">
        <v>6892</v>
      </c>
      <c r="B90" s="19" t="s">
        <v>2</v>
      </c>
      <c r="C90" s="30">
        <v>90.5</v>
      </c>
      <c r="D90" s="31">
        <v>94</v>
      </c>
      <c r="E90" s="31">
        <v>86</v>
      </c>
      <c r="F90" s="32"/>
      <c r="G90" s="32"/>
      <c r="H90" s="32"/>
      <c r="I90" s="31">
        <v>45.5</v>
      </c>
      <c r="J90" s="31">
        <v>22.3</v>
      </c>
      <c r="K90" s="31">
        <v>52</v>
      </c>
      <c r="L90" s="31">
        <v>52</v>
      </c>
      <c r="M90" s="31">
        <v>91.5</v>
      </c>
      <c r="N90" s="33">
        <v>66.5</v>
      </c>
      <c r="O90" s="37">
        <f t="shared" si="56"/>
        <v>3.25191837363962</v>
      </c>
      <c r="P90" s="32">
        <f t="shared" si="56"/>
        <v>3.9696263509564802</v>
      </c>
      <c r="Q90" s="32">
        <f>LOG((E90/100)/(1-(E90/100)), 2)</f>
        <v>2.6189098326444937</v>
      </c>
      <c r="R90" s="32"/>
      <c r="S90" s="32"/>
      <c r="T90" s="32"/>
      <c r="U90" s="32">
        <f t="shared" si="58"/>
        <v>-0.26038968457822992</v>
      </c>
      <c r="V90" s="32">
        <f t="shared" si="58"/>
        <v>-1.8008708884874052</v>
      </c>
      <c r="W90" s="32">
        <f t="shared" si="58"/>
        <v>0.11547721741993618</v>
      </c>
      <c r="X90" s="32">
        <f t="shared" si="53"/>
        <v>0.11547721741993618</v>
      </c>
      <c r="Y90" s="32">
        <f t="shared" si="54"/>
        <v>3.4282369970337037</v>
      </c>
      <c r="Z90" s="9">
        <f t="shared" si="55"/>
        <v>0.98919324504341744</v>
      </c>
    </row>
    <row r="91" spans="1:26" x14ac:dyDescent="0.2">
      <c r="A91" s="63" t="s">
        <v>16</v>
      </c>
      <c r="B91" s="64"/>
      <c r="C91" s="48">
        <v>13.6</v>
      </c>
      <c r="D91" s="48">
        <v>14.8</v>
      </c>
      <c r="E91" s="48">
        <v>10.199999999999999</v>
      </c>
      <c r="F91" s="49">
        <v>21.6</v>
      </c>
      <c r="G91" s="49">
        <v>22.7</v>
      </c>
      <c r="H91" s="49">
        <v>20.399999999999999</v>
      </c>
      <c r="I91" s="48">
        <v>20.399999999999999</v>
      </c>
      <c r="J91" s="48">
        <v>18.2</v>
      </c>
      <c r="K91" s="48">
        <v>12.5</v>
      </c>
      <c r="L91" s="48">
        <v>17</v>
      </c>
      <c r="M91" s="48">
        <v>10.199999999999999</v>
      </c>
      <c r="N91" s="50">
        <v>10.199999999999999</v>
      </c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46"/>
      <c r="B92" s="2"/>
      <c r="C92" s="28"/>
      <c r="D92" s="28"/>
      <c r="E92" s="28"/>
      <c r="F92" s="2"/>
      <c r="G92" s="2"/>
      <c r="H92" s="2"/>
      <c r="I92" s="28"/>
      <c r="J92" s="28"/>
      <c r="K92" s="28"/>
      <c r="L92" s="28"/>
      <c r="M92" s="28"/>
      <c r="N92" s="28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6" thickBot="1" x14ac:dyDescent="0.25">
      <c r="A93" s="46"/>
      <c r="B93" s="2"/>
      <c r="C93" s="28"/>
      <c r="D93" s="28"/>
      <c r="E93" s="28"/>
      <c r="F93" s="2"/>
      <c r="G93" s="2"/>
      <c r="H93" s="2"/>
      <c r="I93" s="28"/>
      <c r="J93" s="28"/>
      <c r="K93" s="28"/>
      <c r="L93" s="28"/>
      <c r="M93" s="28"/>
      <c r="N93" s="28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6" thickBot="1" x14ac:dyDescent="0.25">
      <c r="A94" s="60" t="s">
        <v>13</v>
      </c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1"/>
    </row>
    <row r="95" spans="1:26" ht="16" thickBot="1" x14ac:dyDescent="0.25">
      <c r="A95" s="60" t="s">
        <v>9</v>
      </c>
      <c r="B95" s="61"/>
      <c r="C95" s="12">
        <v>0.82630000000000003</v>
      </c>
      <c r="D95" s="13">
        <v>0.94730000000000003</v>
      </c>
      <c r="E95" s="13">
        <v>2.2000000000000001E-3</v>
      </c>
      <c r="F95" s="13" t="s">
        <v>10</v>
      </c>
      <c r="G95" s="13" t="s">
        <v>10</v>
      </c>
      <c r="H95" s="13">
        <v>1.1999999999999999E-3</v>
      </c>
      <c r="I95" s="13">
        <v>1.17E-2</v>
      </c>
      <c r="J95" s="13" t="s">
        <v>10</v>
      </c>
      <c r="K95" s="13" t="s">
        <v>10</v>
      </c>
      <c r="L95" s="13" t="s">
        <v>10</v>
      </c>
      <c r="M95" s="13">
        <v>0.21510000000000001</v>
      </c>
      <c r="N95" s="14">
        <v>0.2928</v>
      </c>
    </row>
    <row r="96" spans="1:26" ht="16" thickBot="1" x14ac:dyDescent="0.25">
      <c r="A96" s="60" t="s">
        <v>11</v>
      </c>
      <c r="B96" s="61"/>
      <c r="C96" s="12">
        <v>4.1999999999999997E-3</v>
      </c>
      <c r="D96" s="13">
        <v>5.1000000000000004E-3</v>
      </c>
      <c r="E96" s="13">
        <v>0.20669999999999999</v>
      </c>
      <c r="F96" s="13">
        <v>0.53739999999999999</v>
      </c>
      <c r="G96" s="13">
        <v>0.51659999999999995</v>
      </c>
      <c r="H96" s="13">
        <v>0.2014</v>
      </c>
      <c r="I96" s="13">
        <v>0.1249</v>
      </c>
      <c r="J96" s="13">
        <v>0.69779999999999998</v>
      </c>
      <c r="K96" s="13">
        <v>0.30349999999999999</v>
      </c>
      <c r="L96" s="13">
        <v>0.62509999999999999</v>
      </c>
      <c r="M96" s="13">
        <v>1.44E-2</v>
      </c>
      <c r="N96" s="14">
        <v>3.1300000000000001E-2</v>
      </c>
    </row>
    <row r="97" spans="1:14" ht="16" thickBot="1" x14ac:dyDescent="0.25">
      <c r="A97" s="60" t="s">
        <v>12</v>
      </c>
      <c r="B97" s="61"/>
      <c r="C97" s="11">
        <f>C96*100</f>
        <v>0.42</v>
      </c>
      <c r="D97" s="11">
        <f t="shared" ref="D97:N97" si="59">D96*100</f>
        <v>0.51</v>
      </c>
      <c r="E97" s="11">
        <f t="shared" si="59"/>
        <v>20.669999999999998</v>
      </c>
      <c r="F97" s="11">
        <f t="shared" si="59"/>
        <v>53.74</v>
      </c>
      <c r="G97" s="11">
        <f t="shared" si="59"/>
        <v>51.66</v>
      </c>
      <c r="H97" s="11">
        <f t="shared" si="59"/>
        <v>20.14</v>
      </c>
      <c r="I97" s="11">
        <f t="shared" si="59"/>
        <v>12.49</v>
      </c>
      <c r="J97" s="11">
        <f t="shared" si="59"/>
        <v>69.78</v>
      </c>
      <c r="K97" s="11">
        <f t="shared" si="59"/>
        <v>30.349999999999998</v>
      </c>
      <c r="L97" s="11">
        <f t="shared" si="59"/>
        <v>62.51</v>
      </c>
      <c r="M97" s="11">
        <f t="shared" si="59"/>
        <v>1.44</v>
      </c>
      <c r="N97" s="3">
        <f t="shared" si="59"/>
        <v>3.1300000000000003</v>
      </c>
    </row>
    <row r="98" spans="1:14" ht="16" thickBot="1" x14ac:dyDescent="0.25"/>
    <row r="99" spans="1:14" ht="16" thickBot="1" x14ac:dyDescent="0.25">
      <c r="A99" s="54" t="s">
        <v>6</v>
      </c>
      <c r="B99" s="55"/>
      <c r="C99" s="38">
        <f t="shared" ref="C99:N99" si="60">AVERAGE(C3:C90)</f>
        <v>94.827631578947361</v>
      </c>
      <c r="D99" s="38">
        <f t="shared" si="60"/>
        <v>90.414666666666676</v>
      </c>
      <c r="E99" s="38">
        <f t="shared" si="60"/>
        <v>80.858227848101265</v>
      </c>
      <c r="F99" s="38">
        <f t="shared" si="60"/>
        <v>77.510144927536217</v>
      </c>
      <c r="G99" s="38">
        <f t="shared" si="60"/>
        <v>63.697058823529431</v>
      </c>
      <c r="H99" s="38">
        <f t="shared" si="60"/>
        <v>62.008571428571393</v>
      </c>
      <c r="I99" s="38">
        <f t="shared" si="60"/>
        <v>52.512857142857136</v>
      </c>
      <c r="J99" s="38">
        <f t="shared" si="60"/>
        <v>16.452777777777776</v>
      </c>
      <c r="K99" s="38">
        <f t="shared" si="60"/>
        <v>49.096103896103891</v>
      </c>
      <c r="L99" s="38">
        <f t="shared" si="60"/>
        <v>49.88356164383562</v>
      </c>
      <c r="M99" s="38">
        <f t="shared" si="60"/>
        <v>94.27215189873418</v>
      </c>
      <c r="N99" s="39">
        <f t="shared" si="60"/>
        <v>67.588607594936704</v>
      </c>
    </row>
    <row r="100" spans="1:14" ht="16" thickBot="1" x14ac:dyDescent="0.25">
      <c r="A100" s="44" t="s">
        <v>2</v>
      </c>
      <c r="B100" s="45" t="s">
        <v>5</v>
      </c>
      <c r="C100" s="40">
        <f t="shared" ref="C100:N100" si="61">AVERAGE(C3:C50)</f>
        <v>95.037499999999994</v>
      </c>
      <c r="D100" s="40">
        <f t="shared" si="61"/>
        <v>90.143589743589743</v>
      </c>
      <c r="E100" s="40">
        <f t="shared" si="61"/>
        <v>81.338636363636368</v>
      </c>
      <c r="F100" s="40">
        <f t="shared" si="61"/>
        <v>77.389189189189196</v>
      </c>
      <c r="G100" s="40">
        <f t="shared" si="61"/>
        <v>63.461111111111123</v>
      </c>
      <c r="H100" s="40">
        <f t="shared" si="61"/>
        <v>62.789189189189187</v>
      </c>
      <c r="I100" s="40">
        <f t="shared" si="61"/>
        <v>53.583333333333343</v>
      </c>
      <c r="J100" s="40">
        <f t="shared" si="61"/>
        <v>16.530555555555551</v>
      </c>
      <c r="K100" s="40">
        <f t="shared" si="61"/>
        <v>47.9311111111111</v>
      </c>
      <c r="L100" s="40">
        <f t="shared" si="61"/>
        <v>49.804878048780488</v>
      </c>
      <c r="M100" s="40">
        <f t="shared" si="61"/>
        <v>94.045454545454547</v>
      </c>
      <c r="N100" s="41">
        <f t="shared" si="61"/>
        <v>67.988372093023258</v>
      </c>
    </row>
    <row r="101" spans="1:14" ht="16" thickBot="1" x14ac:dyDescent="0.25">
      <c r="A101" s="44" t="s">
        <v>3</v>
      </c>
      <c r="B101" s="45" t="s">
        <v>5</v>
      </c>
      <c r="C101" s="40">
        <f>AVERAGE(C51:C84)</f>
        <v>95.1</v>
      </c>
      <c r="D101" s="40">
        <f>AVERAGE(D51:D84)</f>
        <v>90.416666666666671</v>
      </c>
      <c r="E101" s="40">
        <f>AVERAGE(E51:E84)</f>
        <v>80.593548387096774</v>
      </c>
      <c r="F101" s="40">
        <f t="shared" ref="F101:L101" si="62">AVERAGE(F51:F83)</f>
        <v>78.52222222222224</v>
      </c>
      <c r="G101" s="40">
        <f t="shared" si="62"/>
        <v>64.440740740740722</v>
      </c>
      <c r="H101" s="40">
        <f t="shared" si="62"/>
        <v>62.467857142857142</v>
      </c>
      <c r="I101" s="40">
        <f t="shared" si="62"/>
        <v>52.63703703703704</v>
      </c>
      <c r="J101" s="40">
        <f t="shared" si="62"/>
        <v>16.572413793103443</v>
      </c>
      <c r="K101" s="40">
        <f t="shared" si="62"/>
        <v>51.03846153846154</v>
      </c>
      <c r="L101" s="40">
        <f t="shared" si="62"/>
        <v>50.32</v>
      </c>
      <c r="M101" s="40">
        <f>AVERAGE(M51:M84)</f>
        <v>94.396551724137936</v>
      </c>
      <c r="N101" s="41">
        <f>AVERAGE(N51:N83)</f>
        <v>67.293103448275858</v>
      </c>
    </row>
    <row r="102" spans="1:14" ht="16" thickBot="1" x14ac:dyDescent="0.25">
      <c r="A102" s="44" t="s">
        <v>4</v>
      </c>
      <c r="B102" s="45" t="s">
        <v>5</v>
      </c>
      <c r="C102" s="42">
        <f>AVERAGE(C85:C90)</f>
        <v>92.066666666666663</v>
      </c>
      <c r="D102" s="42">
        <f>AVERAGE(D85:D90)</f>
        <v>92.166666666666671</v>
      </c>
      <c r="E102" s="42">
        <f>AVERAGE(E85:E90)</f>
        <v>77.625</v>
      </c>
      <c r="F102" s="42">
        <f t="shared" ref="F102:L102" si="63">AVERAGE(F84:F90)</f>
        <v>72.940000000000012</v>
      </c>
      <c r="G102" s="42">
        <f t="shared" si="63"/>
        <v>61.38000000000001</v>
      </c>
      <c r="H102" s="42">
        <f t="shared" si="63"/>
        <v>53.660000000000004</v>
      </c>
      <c r="I102" s="42">
        <f t="shared" si="63"/>
        <v>46.528571428571425</v>
      </c>
      <c r="J102" s="42">
        <f t="shared" si="63"/>
        <v>15.557142857142855</v>
      </c>
      <c r="K102" s="42">
        <f t="shared" si="63"/>
        <v>49.416666666666664</v>
      </c>
      <c r="L102" s="42">
        <f t="shared" si="63"/>
        <v>48.785714285714285</v>
      </c>
      <c r="M102" s="42">
        <f>AVERAGE(M85:M90)</f>
        <v>95.333333333333329</v>
      </c>
      <c r="N102" s="43">
        <f>AVERAGE(N84:N90)</f>
        <v>66.357142857142861</v>
      </c>
    </row>
    <row r="103" spans="1:14" ht="16" thickBot="1" x14ac:dyDescent="0.25"/>
    <row r="104" spans="1:14" ht="16" thickBot="1" x14ac:dyDescent="0.25">
      <c r="A104" s="60" t="s">
        <v>7</v>
      </c>
      <c r="B104" s="61"/>
      <c r="C104" s="4">
        <v>76</v>
      </c>
      <c r="D104" s="4">
        <v>75</v>
      </c>
      <c r="E104" s="4">
        <v>79</v>
      </c>
      <c r="F104" s="4">
        <v>69</v>
      </c>
      <c r="G104" s="4">
        <v>68</v>
      </c>
      <c r="H104" s="4">
        <v>70</v>
      </c>
      <c r="I104" s="4">
        <v>70</v>
      </c>
      <c r="J104" s="4">
        <v>72</v>
      </c>
      <c r="K104" s="4">
        <v>77</v>
      </c>
      <c r="L104" s="4">
        <v>73</v>
      </c>
      <c r="M104" s="4">
        <v>79</v>
      </c>
      <c r="N104" s="5">
        <v>79</v>
      </c>
    </row>
    <row r="105" spans="1:14" ht="16" thickBot="1" x14ac:dyDescent="0.25">
      <c r="A105" s="44" t="s">
        <v>2</v>
      </c>
      <c r="B105" s="45" t="s">
        <v>8</v>
      </c>
      <c r="C105" s="1">
        <v>43</v>
      </c>
      <c r="D105" s="1">
        <v>43</v>
      </c>
      <c r="E105" s="1">
        <v>44</v>
      </c>
      <c r="F105" s="1">
        <v>36</v>
      </c>
      <c r="G105" s="1">
        <v>36</v>
      </c>
      <c r="H105" s="1">
        <v>36</v>
      </c>
      <c r="I105" s="1">
        <v>37</v>
      </c>
      <c r="J105" s="1">
        <v>39</v>
      </c>
      <c r="K105" s="1">
        <v>44</v>
      </c>
      <c r="L105" s="1">
        <v>41</v>
      </c>
      <c r="M105" s="1">
        <v>44</v>
      </c>
      <c r="N105" s="6">
        <v>43</v>
      </c>
    </row>
    <row r="106" spans="1:14" ht="16" thickBot="1" x14ac:dyDescent="0.25">
      <c r="A106" s="44" t="s">
        <v>3</v>
      </c>
      <c r="B106" s="45" t="s">
        <v>8</v>
      </c>
      <c r="C106" s="1">
        <f>C104-(C105+C107)</f>
        <v>28</v>
      </c>
      <c r="D106" s="1">
        <f t="shared" ref="D106:N106" si="64">D104-(D105+D107)</f>
        <v>28</v>
      </c>
      <c r="E106" s="1">
        <f t="shared" si="64"/>
        <v>30</v>
      </c>
      <c r="F106" s="1">
        <f t="shared" si="64"/>
        <v>28</v>
      </c>
      <c r="G106" s="1">
        <f t="shared" si="64"/>
        <v>27</v>
      </c>
      <c r="H106" s="1">
        <f t="shared" si="64"/>
        <v>29</v>
      </c>
      <c r="I106" s="1">
        <f t="shared" si="64"/>
        <v>27</v>
      </c>
      <c r="J106" s="1">
        <f t="shared" si="64"/>
        <v>27</v>
      </c>
      <c r="K106" s="1">
        <f t="shared" si="64"/>
        <v>27</v>
      </c>
      <c r="L106" s="1">
        <f t="shared" si="64"/>
        <v>27</v>
      </c>
      <c r="M106" s="1">
        <f t="shared" si="64"/>
        <v>30</v>
      </c>
      <c r="N106" s="6">
        <f t="shared" si="64"/>
        <v>31</v>
      </c>
    </row>
    <row r="107" spans="1:14" ht="16" thickBot="1" x14ac:dyDescent="0.25">
      <c r="A107" s="44" t="s">
        <v>4</v>
      </c>
      <c r="B107" s="45" t="s">
        <v>8</v>
      </c>
      <c r="C107" s="11">
        <v>5</v>
      </c>
      <c r="D107" s="11">
        <v>4</v>
      </c>
      <c r="E107" s="11">
        <v>5</v>
      </c>
      <c r="F107" s="11">
        <v>5</v>
      </c>
      <c r="G107" s="11">
        <v>5</v>
      </c>
      <c r="H107" s="11">
        <v>5</v>
      </c>
      <c r="I107" s="11">
        <v>6</v>
      </c>
      <c r="J107" s="11">
        <v>6</v>
      </c>
      <c r="K107" s="11">
        <v>6</v>
      </c>
      <c r="L107" s="11">
        <v>5</v>
      </c>
      <c r="M107" s="11">
        <v>5</v>
      </c>
      <c r="N107" s="3">
        <v>5</v>
      </c>
    </row>
    <row r="108" spans="1:14" x14ac:dyDescent="0.2">
      <c r="A108" s="2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10" spans="1:14" s="47" customFormat="1" ht="16" x14ac:dyDescent="0.2">
      <c r="A110" s="65" t="s">
        <v>17</v>
      </c>
    </row>
  </sheetData>
  <sortState xmlns:xlrd2="http://schemas.microsoft.com/office/spreadsheetml/2017/richdata2" ref="A3:Z90">
    <sortCondition ref="A3:A90"/>
  </sortState>
  <mergeCells count="11">
    <mergeCell ref="O1:Z1"/>
    <mergeCell ref="A99:B99"/>
    <mergeCell ref="A1:A2"/>
    <mergeCell ref="B1:B2"/>
    <mergeCell ref="A104:B104"/>
    <mergeCell ref="A95:B95"/>
    <mergeCell ref="A96:B96"/>
    <mergeCell ref="A97:B97"/>
    <mergeCell ref="A94:N94"/>
    <mergeCell ref="C1:N1"/>
    <mergeCell ref="A91:B9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 File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Yulia Kehayova (PGR)</dc:creator>
  <cp:lastModifiedBy>Microsoft Office User</cp:lastModifiedBy>
  <dcterms:created xsi:type="dcterms:W3CDTF">2022-09-02T10:47:54Z</dcterms:created>
  <dcterms:modified xsi:type="dcterms:W3CDTF">2023-03-08T11:24:19Z</dcterms:modified>
</cp:coreProperties>
</file>