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jl48/Desktop/John from June 2019/Manuscripts/COLGALT2 synovium/Revision/Files to be uploaded/"/>
    </mc:Choice>
  </mc:AlternateContent>
  <xr:revisionPtr revIDLastSave="0" documentId="13_ncr:1_{E90B15FA-1BD8-CB4C-BF18-216ECC24D363}" xr6:coauthVersionLast="47" xr6:coauthVersionMax="47" xr10:uidLastSave="{00000000-0000-0000-0000-000000000000}"/>
  <bookViews>
    <workbookView xWindow="2980" yWindow="500" windowWidth="43720" windowHeight="19960" xr2:uid="{7E91396A-CD7B-45DE-AF8B-6B3780294250}"/>
  </bookViews>
  <sheets>
    <sheet name="Add File 6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3" i="6" l="1"/>
  <c r="AB33" i="6" s="1"/>
  <c r="W33" i="6"/>
  <c r="AA33" i="6" s="1"/>
  <c r="V33" i="6"/>
  <c r="Z33" i="6" s="1"/>
  <c r="U33" i="6"/>
  <c r="L33" i="6"/>
  <c r="K33" i="6"/>
  <c r="J33" i="6"/>
  <c r="I33" i="6"/>
  <c r="E33" i="6"/>
  <c r="X32" i="6"/>
  <c r="AB32" i="6" s="1"/>
  <c r="AE32" i="6" s="1"/>
  <c r="W32" i="6"/>
  <c r="AA32" i="6" s="1"/>
  <c r="V32" i="6"/>
  <c r="Z32" i="6" s="1"/>
  <c r="U32" i="6"/>
  <c r="L32" i="6"/>
  <c r="K32" i="6"/>
  <c r="J32" i="6"/>
  <c r="I32" i="6"/>
  <c r="Q32" i="6" s="1"/>
  <c r="M32" i="6" s="1"/>
  <c r="E32" i="6"/>
  <c r="X31" i="6"/>
  <c r="AB31" i="6" s="1"/>
  <c r="W31" i="6"/>
  <c r="AA31" i="6" s="1"/>
  <c r="V31" i="6"/>
  <c r="Z31" i="6" s="1"/>
  <c r="U31" i="6"/>
  <c r="L31" i="6"/>
  <c r="K31" i="6"/>
  <c r="J31" i="6"/>
  <c r="I31" i="6"/>
  <c r="E31" i="6"/>
  <c r="X30" i="6"/>
  <c r="AB30" i="6" s="1"/>
  <c r="W30" i="6"/>
  <c r="AA30" i="6" s="1"/>
  <c r="V30" i="6"/>
  <c r="Z30" i="6" s="1"/>
  <c r="U30" i="6"/>
  <c r="L30" i="6"/>
  <c r="K30" i="6"/>
  <c r="J30" i="6"/>
  <c r="I30" i="6"/>
  <c r="E30" i="6"/>
  <c r="X29" i="6"/>
  <c r="AB29" i="6" s="1"/>
  <c r="W29" i="6"/>
  <c r="AA29" i="6" s="1"/>
  <c r="V29" i="6"/>
  <c r="Z29" i="6" s="1"/>
  <c r="U29" i="6"/>
  <c r="L29" i="6"/>
  <c r="K29" i="6"/>
  <c r="J29" i="6"/>
  <c r="I29" i="6"/>
  <c r="E29" i="6"/>
  <c r="X28" i="6"/>
  <c r="AB28" i="6" s="1"/>
  <c r="W28" i="6"/>
  <c r="AA28" i="6" s="1"/>
  <c r="V28" i="6"/>
  <c r="Z28" i="6" s="1"/>
  <c r="U28" i="6"/>
  <c r="L28" i="6"/>
  <c r="K28" i="6"/>
  <c r="J28" i="6"/>
  <c r="I28" i="6"/>
  <c r="Q28" i="6" s="1"/>
  <c r="E28" i="6"/>
  <c r="X27" i="6"/>
  <c r="W27" i="6"/>
  <c r="AA27" i="6" s="1"/>
  <c r="V27" i="6"/>
  <c r="Z27" i="6" s="1"/>
  <c r="U27" i="6"/>
  <c r="L27" i="6"/>
  <c r="K27" i="6"/>
  <c r="J27" i="6"/>
  <c r="I27" i="6"/>
  <c r="E27" i="6"/>
  <c r="X26" i="6"/>
  <c r="AB26" i="6" s="1"/>
  <c r="W26" i="6"/>
  <c r="AA26" i="6" s="1"/>
  <c r="V26" i="6"/>
  <c r="Z26" i="6" s="1"/>
  <c r="U26" i="6"/>
  <c r="L26" i="6"/>
  <c r="K26" i="6"/>
  <c r="J26" i="6"/>
  <c r="I26" i="6"/>
  <c r="E26" i="6"/>
  <c r="X25" i="6"/>
  <c r="AB25" i="6" s="1"/>
  <c r="W25" i="6"/>
  <c r="AA25" i="6" s="1"/>
  <c r="V25" i="6"/>
  <c r="U25" i="6"/>
  <c r="L25" i="6"/>
  <c r="K25" i="6"/>
  <c r="J25" i="6"/>
  <c r="I25" i="6"/>
  <c r="E25" i="6"/>
  <c r="X24" i="6"/>
  <c r="AB24" i="6" s="1"/>
  <c r="W24" i="6"/>
  <c r="AA24" i="6" s="1"/>
  <c r="V24" i="6"/>
  <c r="U24" i="6"/>
  <c r="L24" i="6"/>
  <c r="K24" i="6"/>
  <c r="J24" i="6"/>
  <c r="I24" i="6"/>
  <c r="Q24" i="6" s="1"/>
  <c r="E24" i="6"/>
  <c r="AB18" i="6"/>
  <c r="AA18" i="6"/>
  <c r="Z18" i="6"/>
  <c r="Y18" i="6"/>
  <c r="U18" i="6"/>
  <c r="L18" i="6"/>
  <c r="K18" i="6"/>
  <c r="J18" i="6"/>
  <c r="I18" i="6"/>
  <c r="E18" i="6"/>
  <c r="AB17" i="6"/>
  <c r="AA17" i="6"/>
  <c r="Z17" i="6"/>
  <c r="Y17" i="6"/>
  <c r="U17" i="6"/>
  <c r="L17" i="6"/>
  <c r="K17" i="6"/>
  <c r="J17" i="6"/>
  <c r="I17" i="6"/>
  <c r="E17" i="6"/>
  <c r="AB16" i="6"/>
  <c r="AA16" i="6"/>
  <c r="Z16" i="6"/>
  <c r="Y16" i="6"/>
  <c r="U16" i="6"/>
  <c r="L16" i="6"/>
  <c r="K16" i="6"/>
  <c r="J16" i="6"/>
  <c r="I16" i="6"/>
  <c r="E16" i="6"/>
  <c r="AB15" i="6"/>
  <c r="AA15" i="6"/>
  <c r="Z15" i="6"/>
  <c r="Y15" i="6"/>
  <c r="AG15" i="6" s="1"/>
  <c r="U15" i="6"/>
  <c r="L15" i="6"/>
  <c r="K15" i="6"/>
  <c r="J15" i="6"/>
  <c r="I15" i="6"/>
  <c r="Q15" i="6" s="1"/>
  <c r="M15" i="6" s="1"/>
  <c r="E15" i="6"/>
  <c r="AB14" i="6"/>
  <c r="AA14" i="6"/>
  <c r="Z14" i="6"/>
  <c r="Y14" i="6"/>
  <c r="U14" i="6"/>
  <c r="AG14" i="6" s="1"/>
  <c r="L14" i="6"/>
  <c r="K14" i="6"/>
  <c r="J14" i="6"/>
  <c r="I14" i="6"/>
  <c r="E14" i="6"/>
  <c r="AB13" i="6"/>
  <c r="AA13" i="6"/>
  <c r="Z13" i="6"/>
  <c r="Y13" i="6"/>
  <c r="U13" i="6"/>
  <c r="L13" i="6"/>
  <c r="K13" i="6"/>
  <c r="J13" i="6"/>
  <c r="I13" i="6"/>
  <c r="Q13" i="6" s="1"/>
  <c r="E13" i="6"/>
  <c r="AB12" i="6"/>
  <c r="AA12" i="6"/>
  <c r="Z12" i="6"/>
  <c r="Y12" i="6"/>
  <c r="U12" i="6"/>
  <c r="L12" i="6"/>
  <c r="K12" i="6"/>
  <c r="J12" i="6"/>
  <c r="I12" i="6"/>
  <c r="E12" i="6"/>
  <c r="AB11" i="6"/>
  <c r="AA11" i="6"/>
  <c r="Z11" i="6"/>
  <c r="Y11" i="6"/>
  <c r="U11" i="6"/>
  <c r="L11" i="6"/>
  <c r="K11" i="6"/>
  <c r="J11" i="6"/>
  <c r="I11" i="6"/>
  <c r="E11" i="6"/>
  <c r="AB10" i="6"/>
  <c r="AA10" i="6"/>
  <c r="Z10" i="6"/>
  <c r="Y10" i="6"/>
  <c r="U10" i="6"/>
  <c r="L10" i="6"/>
  <c r="K10" i="6"/>
  <c r="J10" i="6"/>
  <c r="I10" i="6"/>
  <c r="E10" i="6"/>
  <c r="AB9" i="6"/>
  <c r="AA9" i="6"/>
  <c r="Z9" i="6"/>
  <c r="Y9" i="6"/>
  <c r="AG9" i="6" s="1"/>
  <c r="U9" i="6"/>
  <c r="L9" i="6"/>
  <c r="K9" i="6"/>
  <c r="J9" i="6"/>
  <c r="I9" i="6"/>
  <c r="Q9" i="6" s="1"/>
  <c r="M9" i="6" s="1"/>
  <c r="E9" i="6"/>
  <c r="AB8" i="6"/>
  <c r="AA8" i="6"/>
  <c r="Z8" i="6"/>
  <c r="Y8" i="6"/>
  <c r="U8" i="6"/>
  <c r="L8" i="6"/>
  <c r="K8" i="6"/>
  <c r="J8" i="6"/>
  <c r="I8" i="6"/>
  <c r="E8" i="6"/>
  <c r="AB7" i="6"/>
  <c r="AA7" i="6"/>
  <c r="Z7" i="6"/>
  <c r="Y7" i="6"/>
  <c r="U7" i="6"/>
  <c r="L7" i="6"/>
  <c r="K7" i="6"/>
  <c r="J7" i="6"/>
  <c r="I7" i="6"/>
  <c r="Q7" i="6" s="1"/>
  <c r="M7" i="6" s="1"/>
  <c r="E7" i="6"/>
  <c r="AB6" i="6"/>
  <c r="AA6" i="6"/>
  <c r="Z6" i="6"/>
  <c r="Y6" i="6"/>
  <c r="U6" i="6"/>
  <c r="L6" i="6"/>
  <c r="K6" i="6"/>
  <c r="J6" i="6"/>
  <c r="I6" i="6"/>
  <c r="E6" i="6"/>
  <c r="AB5" i="6"/>
  <c r="AA5" i="6"/>
  <c r="Z5" i="6"/>
  <c r="Y5" i="6"/>
  <c r="U5" i="6"/>
  <c r="L5" i="6"/>
  <c r="K5" i="6"/>
  <c r="J5" i="6"/>
  <c r="I5" i="6"/>
  <c r="E5" i="6"/>
  <c r="AB4" i="6"/>
  <c r="AA4" i="6"/>
  <c r="Z4" i="6"/>
  <c r="Y4" i="6"/>
  <c r="U4" i="6"/>
  <c r="L4" i="6"/>
  <c r="K4" i="6"/>
  <c r="J4" i="6"/>
  <c r="I4" i="6"/>
  <c r="E4" i="6"/>
  <c r="Q14" i="6" l="1"/>
  <c r="Q29" i="6"/>
  <c r="Q33" i="6"/>
  <c r="M33" i="6" s="1"/>
  <c r="AG4" i="6"/>
  <c r="AG10" i="6"/>
  <c r="AG16" i="6"/>
  <c r="O26" i="6"/>
  <c r="N8" i="6"/>
  <c r="M13" i="6"/>
  <c r="N14" i="6"/>
  <c r="AE5" i="6"/>
  <c r="O33" i="6"/>
  <c r="Q12" i="6"/>
  <c r="N12" i="6" s="1"/>
  <c r="Q27" i="6"/>
  <c r="AD27" i="6" s="1"/>
  <c r="N32" i="6"/>
  <c r="P32" i="6" s="1"/>
  <c r="AC33" i="6"/>
  <c r="AG11" i="6"/>
  <c r="Q6" i="6"/>
  <c r="AD6" i="6" s="1"/>
  <c r="Q5" i="6"/>
  <c r="M5" i="6" s="1"/>
  <c r="AE9" i="6"/>
  <c r="Q11" i="6"/>
  <c r="M11" i="6" s="1"/>
  <c r="Q17" i="6"/>
  <c r="M17" i="6" s="1"/>
  <c r="P17" i="6" s="1"/>
  <c r="AE25" i="6"/>
  <c r="Q31" i="6"/>
  <c r="AE31" i="6" s="1"/>
  <c r="O32" i="6"/>
  <c r="AD33" i="6"/>
  <c r="AG17" i="6"/>
  <c r="Q18" i="6"/>
  <c r="AE18" i="6" s="1"/>
  <c r="AG13" i="6"/>
  <c r="AG5" i="6"/>
  <c r="Q25" i="6"/>
  <c r="M25" i="6" s="1"/>
  <c r="AG7" i="6"/>
  <c r="Q10" i="6"/>
  <c r="AE10" i="6" s="1"/>
  <c r="Q16" i="6"/>
  <c r="AE16" i="6" s="1"/>
  <c r="Q26" i="6"/>
  <c r="N26" i="6" s="1"/>
  <c r="N4" i="6"/>
  <c r="Q8" i="6"/>
  <c r="AC8" i="6" s="1"/>
  <c r="AG8" i="6"/>
  <c r="Q4" i="6"/>
  <c r="AG6" i="6"/>
  <c r="AG12" i="6"/>
  <c r="AG18" i="6"/>
  <c r="Q30" i="6"/>
  <c r="AE30" i="6" s="1"/>
  <c r="AD32" i="6"/>
  <c r="Y24" i="6"/>
  <c r="AG24" i="6" s="1"/>
  <c r="Y25" i="6"/>
  <c r="AG25" i="6" s="1"/>
  <c r="Y28" i="6"/>
  <c r="AG28" i="6" s="1"/>
  <c r="AD30" i="6"/>
  <c r="Y26" i="6"/>
  <c r="AG26" i="6" s="1"/>
  <c r="Y29" i="6"/>
  <c r="AG29" i="6" s="1"/>
  <c r="Y27" i="6"/>
  <c r="AG27" i="6" s="1"/>
  <c r="O29" i="6"/>
  <c r="AC29" i="6"/>
  <c r="M31" i="6"/>
  <c r="N5" i="6"/>
  <c r="P5" i="6" s="1"/>
  <c r="AD10" i="6"/>
  <c r="AC11" i="6"/>
  <c r="AD14" i="6"/>
  <c r="AC14" i="6"/>
  <c r="O14" i="6"/>
  <c r="AE14" i="6"/>
  <c r="N17" i="6"/>
  <c r="O18" i="6"/>
  <c r="M29" i="6"/>
  <c r="AD29" i="6"/>
  <c r="AC30" i="6"/>
  <c r="O5" i="6"/>
  <c r="AD7" i="6"/>
  <c r="O9" i="6"/>
  <c r="M10" i="6"/>
  <c r="O13" i="6"/>
  <c r="M14" i="6"/>
  <c r="AD15" i="6"/>
  <c r="O17" i="6"/>
  <c r="AE24" i="6"/>
  <c r="AD25" i="6"/>
  <c r="N29" i="6"/>
  <c r="AE29" i="6"/>
  <c r="O31" i="6"/>
  <c r="N33" i="6"/>
  <c r="AE7" i="6"/>
  <c r="M28" i="6"/>
  <c r="AD4" i="6"/>
  <c r="AC4" i="6"/>
  <c r="O4" i="6"/>
  <c r="AE4" i="6"/>
  <c r="N7" i="6"/>
  <c r="P7" i="6" s="1"/>
  <c r="N11" i="6"/>
  <c r="N15" i="6"/>
  <c r="P15" i="6" s="1"/>
  <c r="M26" i="6"/>
  <c r="AD28" i="6"/>
  <c r="AE11" i="6"/>
  <c r="AE15" i="6"/>
  <c r="O28" i="6"/>
  <c r="N28" i="6"/>
  <c r="M24" i="6"/>
  <c r="AC28" i="6"/>
  <c r="AC31" i="6"/>
  <c r="AC5" i="6"/>
  <c r="AF5" i="6" s="1"/>
  <c r="AD8" i="6"/>
  <c r="AC9" i="6"/>
  <c r="AD12" i="6"/>
  <c r="AC12" i="6"/>
  <c r="O12" i="6"/>
  <c r="AE12" i="6"/>
  <c r="AC13" i="6"/>
  <c r="AD16" i="6"/>
  <c r="AC16" i="6"/>
  <c r="O16" i="6"/>
  <c r="N24" i="6"/>
  <c r="M4" i="6"/>
  <c r="AD5" i="6"/>
  <c r="O7" i="6"/>
  <c r="AD9" i="6"/>
  <c r="O11" i="6"/>
  <c r="M12" i="6"/>
  <c r="AD13" i="6"/>
  <c r="O15" i="6"/>
  <c r="AD17" i="6"/>
  <c r="O24" i="6"/>
  <c r="N25" i="6"/>
  <c r="AE28" i="6"/>
  <c r="N30" i="6"/>
  <c r="AC32" i="6"/>
  <c r="AF32" i="6" s="1"/>
  <c r="AE13" i="6"/>
  <c r="AE17" i="6"/>
  <c r="AC7" i="6"/>
  <c r="N9" i="6"/>
  <c r="N13" i="6"/>
  <c r="AC15" i="6"/>
  <c r="AD24" i="6"/>
  <c r="Y32" i="6"/>
  <c r="AG32" i="6" s="1"/>
  <c r="Z25" i="6"/>
  <c r="AC25" i="6" s="1"/>
  <c r="Z24" i="6"/>
  <c r="AC24" i="6" s="1"/>
  <c r="Y31" i="6"/>
  <c r="AG31" i="6" s="1"/>
  <c r="Y33" i="6"/>
  <c r="AG33" i="6" s="1"/>
  <c r="Y30" i="6"/>
  <c r="AG30" i="6" s="1"/>
  <c r="AB27" i="6"/>
  <c r="M8" i="6" l="1"/>
  <c r="P12" i="6"/>
  <c r="AF16" i="6"/>
  <c r="AD18" i="6"/>
  <c r="M6" i="6"/>
  <c r="P11" i="6"/>
  <c r="M18" i="6"/>
  <c r="P18" i="6" s="1"/>
  <c r="N18" i="6"/>
  <c r="N16" i="6"/>
  <c r="AF4" i="6"/>
  <c r="N31" i="6"/>
  <c r="AD31" i="6"/>
  <c r="N10" i="6"/>
  <c r="N6" i="6"/>
  <c r="AC18" i="6"/>
  <c r="P9" i="6"/>
  <c r="O27" i="6"/>
  <c r="M27" i="6"/>
  <c r="AE27" i="6"/>
  <c r="M30" i="6"/>
  <c r="P30" i="6" s="1"/>
  <c r="AE26" i="6"/>
  <c r="AC26" i="6"/>
  <c r="AF26" i="6" s="1"/>
  <c r="AC27" i="6"/>
  <c r="N27" i="6"/>
  <c r="M16" i="6"/>
  <c r="P16" i="6" s="1"/>
  <c r="AE8" i="6"/>
  <c r="P14" i="6"/>
  <c r="P29" i="6"/>
  <c r="O10" i="6"/>
  <c r="P10" i="6" s="1"/>
  <c r="O30" i="6"/>
  <c r="P13" i="6"/>
  <c r="P4" i="6"/>
  <c r="O6" i="6"/>
  <c r="P6" i="6" s="1"/>
  <c r="AC6" i="6"/>
  <c r="AF6" i="6" s="1"/>
  <c r="AC17" i="6"/>
  <c r="AC10" i="6"/>
  <c r="AE33" i="6"/>
  <c r="AF33" i="6" s="1"/>
  <c r="AD26" i="6"/>
  <c r="AF9" i="6"/>
  <c r="AE6" i="6"/>
  <c r="O8" i="6"/>
  <c r="P8" i="6" s="1"/>
  <c r="AD11" i="6"/>
  <c r="O25" i="6"/>
  <c r="P25" i="6" s="1"/>
  <c r="AF25" i="6"/>
  <c r="AF27" i="6"/>
  <c r="AF31" i="6"/>
  <c r="AF17" i="6"/>
  <c r="AF14" i="6"/>
  <c r="AF15" i="6"/>
  <c r="AF28" i="6"/>
  <c r="P33" i="6"/>
  <c r="AF29" i="6"/>
  <c r="P24" i="6"/>
  <c r="AF11" i="6"/>
  <c r="AF7" i="6"/>
  <c r="AF10" i="6"/>
  <c r="P26" i="6"/>
  <c r="P28" i="6"/>
  <c r="AF24" i="6"/>
  <c r="AF13" i="6"/>
  <c r="AF8" i="6"/>
  <c r="AF30" i="6"/>
  <c r="P27" i="6"/>
  <c r="AF12" i="6"/>
  <c r="P31" i="6"/>
  <c r="AF18" i="6" l="1"/>
  <c r="AF20" i="6"/>
</calcChain>
</file>

<file path=xl/sharedStrings.xml><?xml version="1.0" encoding="utf-8"?>
<sst xmlns="http://schemas.openxmlformats.org/spreadsheetml/2006/main" count="106" uniqueCount="34">
  <si>
    <t>Mean</t>
  </si>
  <si>
    <t>&lt;0.0001</t>
  </si>
  <si>
    <t>rs11583641 AEI</t>
  </si>
  <si>
    <t>Patient ID</t>
  </si>
  <si>
    <t>DNA</t>
  </si>
  <si>
    <t>C/T ratio</t>
  </si>
  <si>
    <t>C/T ratio/mean*</t>
  </si>
  <si>
    <t>Mean of (M-O)</t>
  </si>
  <si>
    <t>mean C/ mean T</t>
  </si>
  <si>
    <t>cDNA</t>
  </si>
  <si>
    <t>Mean of (AC-CE))</t>
  </si>
  <si>
    <t>Wilcoxon test (two tailed) analysis</t>
  </si>
  <si>
    <t>T</t>
  </si>
  <si>
    <t>C</t>
  </si>
  <si>
    <t>C/T</t>
  </si>
  <si>
    <t xml:space="preserve">Mean </t>
  </si>
  <si>
    <t>MEAN</t>
  </si>
  <si>
    <t>P-value</t>
  </si>
  <si>
    <t>Exact or approximate P-value?</t>
  </si>
  <si>
    <t>Exact</t>
  </si>
  <si>
    <t>P-value summary</t>
  </si>
  <si>
    <t>****</t>
  </si>
  <si>
    <t>Significantly different (P &lt; 0.05)?</t>
  </si>
  <si>
    <t>Yes</t>
  </si>
  <si>
    <t>rs114661926 AEI</t>
  </si>
  <si>
    <t>G/C ratio</t>
  </si>
  <si>
    <t>G/C ratio/mean*</t>
  </si>
  <si>
    <t>mean G/ mean C</t>
  </si>
  <si>
    <t>Mean of (AC-AE)</t>
  </si>
  <si>
    <t>G</t>
  </si>
  <si>
    <t>G/C</t>
  </si>
  <si>
    <t>ns</t>
  </si>
  <si>
    <t>No</t>
  </si>
  <si>
    <r>
      <rPr>
        <b/>
        <sz val="12"/>
        <color theme="1"/>
        <rFont val="Calibri"/>
        <family val="2"/>
        <scheme val="minor"/>
      </rPr>
      <t>Additional file 6.</t>
    </r>
    <r>
      <rPr>
        <sz val="12"/>
        <color theme="1"/>
        <rFont val="Calibri"/>
        <family val="2"/>
        <scheme val="minor"/>
      </rPr>
      <t xml:space="preserve"> Allelic expression imbalance (AEI)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</si>
</sst>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0" xfId="1" applyFont="1" applyAlignment="1">
      <alignment horizontal="center"/>
    </xf>
    <xf numFmtId="0" fontId="3" fillId="2" borderId="0" xfId="1" applyFont="1" applyFill="1" applyAlignment="1">
      <alignment horizontal="center"/>
    </xf>
    <xf numFmtId="0" fontId="3" fillId="4" borderId="0" xfId="1" applyFont="1" applyFill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164" fontId="4" fillId="0" borderId="0" xfId="0" applyNumberFormat="1" applyFont="1" applyAlignment="1">
      <alignment horizontal="center"/>
    </xf>
    <xf numFmtId="2" fontId="0" fillId="0" borderId="0" xfId="0" applyNumberFormat="1"/>
    <xf numFmtId="164" fontId="0" fillId="0" borderId="0" xfId="0" applyNumberFormat="1"/>
    <xf numFmtId="0" fontId="3" fillId="0" borderId="0" xfId="0" applyFont="1"/>
    <xf numFmtId="0" fontId="3" fillId="3" borderId="1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7" fillId="0" borderId="13" xfId="1" applyFont="1" applyBorder="1" applyAlignment="1">
      <alignment horizontal="center"/>
    </xf>
    <xf numFmtId="0" fontId="7" fillId="0" borderId="11" xfId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2" borderId="4" xfId="1" applyFont="1" applyFill="1" applyBorder="1" applyAlignment="1">
      <alignment horizontal="center"/>
    </xf>
    <xf numFmtId="164" fontId="0" fillId="0" borderId="3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/>
    <xf numFmtId="0" fontId="3" fillId="4" borderId="4" xfId="1" applyFont="1" applyFill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3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0" fontId="3" fillId="0" borderId="4" xfId="1" applyFont="1" applyBorder="1" applyAlignment="1">
      <alignment horizontal="center"/>
    </xf>
    <xf numFmtId="0" fontId="3" fillId="7" borderId="11" xfId="1" applyFont="1" applyFill="1" applyBorder="1" applyAlignment="1">
      <alignment horizontal="center"/>
    </xf>
    <xf numFmtId="2" fontId="3" fillId="7" borderId="11" xfId="0" applyNumberFormat="1" applyFont="1" applyFill="1" applyBorder="1" applyAlignment="1">
      <alignment horizontal="center"/>
    </xf>
    <xf numFmtId="2" fontId="3" fillId="7" borderId="12" xfId="0" applyNumberFormat="1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13" xfId="1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1" fillId="0" borderId="0" xfId="0" applyFont="1"/>
  </cellXfs>
  <cellStyles count="2">
    <cellStyle name="Normal" xfId="0" builtinId="0"/>
    <cellStyle name="Normal 2" xfId="1" xr:uid="{CCDA72B7-00CA-49E7-AF98-3D57B6406E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7411C-B3CB-42E9-BF2A-1EB8ED69387D}">
  <dimension ref="A1:AJ36"/>
  <sheetViews>
    <sheetView tabSelected="1" topLeftCell="A28" zoomScale="135" zoomScaleNormal="135" workbookViewId="0">
      <selection activeCell="D59" sqref="D59"/>
    </sheetView>
  </sheetViews>
  <sheetFormatPr baseColWidth="10" defaultColWidth="9.6640625" defaultRowHeight="15" x14ac:dyDescent="0.2"/>
  <cols>
    <col min="1" max="1" width="14.1640625" bestFit="1" customWidth="1"/>
    <col min="16" max="16" width="16.5" bestFit="1" customWidth="1"/>
    <col min="17" max="17" width="19.1640625" style="1" bestFit="1" customWidth="1"/>
    <col min="18" max="18" width="7.1640625" bestFit="1" customWidth="1"/>
    <col min="32" max="32" width="19.1640625" bestFit="1" customWidth="1"/>
    <col min="33" max="33" width="18.33203125" bestFit="1" customWidth="1"/>
    <col min="35" max="35" width="38.6640625" bestFit="1" customWidth="1"/>
  </cols>
  <sheetData>
    <row r="1" spans="1:36" ht="16" thickBot="1" x14ac:dyDescent="0.25">
      <c r="A1" s="48" t="s">
        <v>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50"/>
    </row>
    <row r="2" spans="1:36" ht="16" thickBot="1" x14ac:dyDescent="0.25">
      <c r="A2" s="61" t="s">
        <v>3</v>
      </c>
      <c r="B2" s="53" t="s">
        <v>4</v>
      </c>
      <c r="C2" s="54"/>
      <c r="D2" s="54"/>
      <c r="E2" s="54"/>
      <c r="F2" s="54"/>
      <c r="G2" s="54"/>
      <c r="H2" s="54"/>
      <c r="I2" s="55"/>
      <c r="J2" s="62" t="s">
        <v>5</v>
      </c>
      <c r="K2" s="56"/>
      <c r="L2" s="56"/>
      <c r="M2" s="56" t="s">
        <v>6</v>
      </c>
      <c r="N2" s="56"/>
      <c r="O2" s="56"/>
      <c r="P2" s="33" t="s">
        <v>7</v>
      </c>
      <c r="Q2" s="45" t="s">
        <v>8</v>
      </c>
      <c r="R2" s="57" t="s">
        <v>9</v>
      </c>
      <c r="S2" s="58"/>
      <c r="T2" s="58"/>
      <c r="U2" s="58"/>
      <c r="V2" s="58"/>
      <c r="W2" s="58"/>
      <c r="X2" s="58"/>
      <c r="Y2" s="59"/>
      <c r="Z2" s="56" t="s">
        <v>5</v>
      </c>
      <c r="AA2" s="56"/>
      <c r="AB2" s="56"/>
      <c r="AC2" s="56" t="s">
        <v>6</v>
      </c>
      <c r="AD2" s="56"/>
      <c r="AE2" s="56"/>
      <c r="AF2" s="33" t="s">
        <v>10</v>
      </c>
      <c r="AG2" s="34" t="s">
        <v>8</v>
      </c>
      <c r="AI2" s="60" t="s">
        <v>11</v>
      </c>
      <c r="AJ2" s="60"/>
    </row>
    <row r="3" spans="1:36" ht="16" thickBot="1" x14ac:dyDescent="0.25">
      <c r="A3" s="52"/>
      <c r="B3" s="25" t="s">
        <v>12</v>
      </c>
      <c r="C3" s="7" t="s">
        <v>12</v>
      </c>
      <c r="D3" s="7" t="s">
        <v>12</v>
      </c>
      <c r="E3" s="8" t="s">
        <v>0</v>
      </c>
      <c r="F3" s="7" t="s">
        <v>13</v>
      </c>
      <c r="G3" s="7" t="s">
        <v>13</v>
      </c>
      <c r="H3" s="7" t="s">
        <v>13</v>
      </c>
      <c r="I3" s="26" t="s">
        <v>0</v>
      </c>
      <c r="J3" s="7" t="s">
        <v>14</v>
      </c>
      <c r="K3" s="7" t="s">
        <v>14</v>
      </c>
      <c r="L3" s="7" t="s">
        <v>14</v>
      </c>
      <c r="M3" s="7" t="s">
        <v>14</v>
      </c>
      <c r="N3" s="7" t="s">
        <v>14</v>
      </c>
      <c r="O3" s="7" t="s">
        <v>14</v>
      </c>
      <c r="P3" s="42" t="s">
        <v>15</v>
      </c>
      <c r="Q3" s="7" t="s">
        <v>16</v>
      </c>
      <c r="R3" s="25" t="s">
        <v>12</v>
      </c>
      <c r="S3" s="7" t="s">
        <v>12</v>
      </c>
      <c r="T3" s="7" t="s">
        <v>12</v>
      </c>
      <c r="U3" s="9" t="s">
        <v>0</v>
      </c>
      <c r="V3" s="7" t="s">
        <v>13</v>
      </c>
      <c r="W3" s="7" t="s">
        <v>13</v>
      </c>
      <c r="X3" s="7" t="s">
        <v>13</v>
      </c>
      <c r="Y3" s="35" t="s">
        <v>0</v>
      </c>
      <c r="Z3" s="7" t="s">
        <v>14</v>
      </c>
      <c r="AA3" s="7" t="s">
        <v>14</v>
      </c>
      <c r="AB3" s="7" t="s">
        <v>14</v>
      </c>
      <c r="AC3" s="7" t="s">
        <v>14</v>
      </c>
      <c r="AD3" s="7" t="s">
        <v>14</v>
      </c>
      <c r="AE3" s="7" t="s">
        <v>14</v>
      </c>
      <c r="AF3" s="42" t="s">
        <v>0</v>
      </c>
      <c r="AG3" s="41" t="s">
        <v>16</v>
      </c>
      <c r="AI3" s="10" t="s">
        <v>17</v>
      </c>
      <c r="AJ3" s="11" t="s">
        <v>1</v>
      </c>
    </row>
    <row r="4" spans="1:36" ht="16" x14ac:dyDescent="0.2">
      <c r="A4" s="18">
        <v>3348</v>
      </c>
      <c r="B4" s="27">
        <v>48.55</v>
      </c>
      <c r="C4" s="12">
        <v>44.32</v>
      </c>
      <c r="D4" s="12">
        <v>45.65</v>
      </c>
      <c r="E4" s="13">
        <f t="shared" ref="E4:E18" si="0">AVERAGE(B4:D4)</f>
        <v>46.173333333333339</v>
      </c>
      <c r="F4" s="14">
        <v>51.45</v>
      </c>
      <c r="G4" s="14">
        <v>55.68</v>
      </c>
      <c r="H4" s="14">
        <v>54.35</v>
      </c>
      <c r="I4" s="3">
        <f t="shared" ref="I4:I18" si="1">AVERAGE(F4:H4)</f>
        <v>53.826666666666661</v>
      </c>
      <c r="J4" s="13">
        <f t="shared" ref="J4:J18" si="2">F4/B4</f>
        <v>1.0597322348094749</v>
      </c>
      <c r="K4" s="13">
        <f t="shared" ref="K4:K18" si="3">G4/C4</f>
        <v>1.256317689530686</v>
      </c>
      <c r="L4" s="13">
        <f t="shared" ref="L4:L18" si="4">H4/D4</f>
        <v>1.190580503833516</v>
      </c>
      <c r="M4" s="13">
        <f t="shared" ref="M4:M18" si="5">J4/$Q4</f>
        <v>0.90905442881972076</v>
      </c>
      <c r="N4" s="13">
        <f t="shared" ref="N4:N18" si="6">K4/$Q4</f>
        <v>1.0776884218094542</v>
      </c>
      <c r="O4" s="13">
        <f t="shared" ref="O4:O18" si="7">L4/$Q4</f>
        <v>1.021298064100933</v>
      </c>
      <c r="P4" s="43">
        <f t="shared" ref="P4:P18" si="8">AVERAGE(M4:O4)</f>
        <v>1.0026803049100359</v>
      </c>
      <c r="Q4" s="13">
        <f t="shared" ref="Q4:Q18" si="9">I4/E4</f>
        <v>1.1657522379439789</v>
      </c>
      <c r="R4" s="2">
        <v>49.26</v>
      </c>
      <c r="S4" s="13">
        <v>46.53</v>
      </c>
      <c r="T4" s="13">
        <v>49.13</v>
      </c>
      <c r="U4" s="13">
        <f t="shared" ref="U4:U18" si="10">AVERAGE(R4:T4)</f>
        <v>48.306666666666665</v>
      </c>
      <c r="V4" s="13">
        <v>50.74</v>
      </c>
      <c r="W4" s="13">
        <v>53.47</v>
      </c>
      <c r="X4" s="13">
        <v>50.87</v>
      </c>
      <c r="Y4" s="3">
        <f t="shared" ref="Y4:Y18" si="11">AVERAGE(V4:X4)</f>
        <v>51.693333333333335</v>
      </c>
      <c r="Z4" s="13">
        <f t="shared" ref="Z4:Z18" si="12">V4/R4</f>
        <v>1.0300446609825418</v>
      </c>
      <c r="AA4" s="13">
        <f t="shared" ref="AA4:AA18" si="13">W4/S4</f>
        <v>1.1491510853212981</v>
      </c>
      <c r="AB4" s="13">
        <f t="shared" ref="AB4:AB18" si="14">X4/T4</f>
        <v>1.035416242621616</v>
      </c>
      <c r="AC4" s="13">
        <f t="shared" ref="AC4:AC18" si="15">Z4/$Q4</f>
        <v>0.88358797646334986</v>
      </c>
      <c r="AD4" s="13">
        <f t="shared" ref="AD4:AD18" si="16">AA4/$Q4</f>
        <v>0.98575927878812397</v>
      </c>
      <c r="AE4" s="13">
        <f t="shared" ref="AE4:AE18" si="17">AB4/$Q4</f>
        <v>0.8881958008914187</v>
      </c>
      <c r="AF4" s="43">
        <f t="shared" ref="AF4:AF18" si="18">AVERAGE(AC4:AE4)</f>
        <v>0.91918101871429758</v>
      </c>
      <c r="AG4" s="3">
        <f t="shared" ref="AG4:AG18" si="19">Y4/U4</f>
        <v>1.0701076455975711</v>
      </c>
      <c r="AI4" s="10" t="s">
        <v>18</v>
      </c>
      <c r="AJ4" s="11" t="s">
        <v>19</v>
      </c>
    </row>
    <row r="5" spans="1:36" ht="16" x14ac:dyDescent="0.2">
      <c r="A5" s="19">
        <v>5536</v>
      </c>
      <c r="B5" s="27">
        <v>41.28</v>
      </c>
      <c r="C5" s="12">
        <v>46.75</v>
      </c>
      <c r="D5" s="12">
        <v>48.9</v>
      </c>
      <c r="E5" s="13">
        <f t="shared" si="0"/>
        <v>45.643333333333338</v>
      </c>
      <c r="F5" s="14">
        <v>58.72</v>
      </c>
      <c r="G5" s="14">
        <v>53.25</v>
      </c>
      <c r="H5" s="14">
        <v>51.1</v>
      </c>
      <c r="I5" s="3">
        <f t="shared" si="1"/>
        <v>54.356666666666662</v>
      </c>
      <c r="J5" s="13">
        <f t="shared" si="2"/>
        <v>1.4224806201550386</v>
      </c>
      <c r="K5" s="13">
        <f t="shared" si="3"/>
        <v>1.1390374331550801</v>
      </c>
      <c r="L5" s="13">
        <f t="shared" si="4"/>
        <v>1.0449897750511248</v>
      </c>
      <c r="M5" s="13">
        <f t="shared" si="5"/>
        <v>1.1944580322427758</v>
      </c>
      <c r="N5" s="13">
        <f t="shared" si="6"/>
        <v>0.95645057780048537</v>
      </c>
      <c r="O5" s="13">
        <f t="shared" si="7"/>
        <v>0.87747868950604369</v>
      </c>
      <c r="P5" s="43">
        <f t="shared" si="8"/>
        <v>1.0094624331831017</v>
      </c>
      <c r="Q5" s="13">
        <f t="shared" si="9"/>
        <v>1.1909004600890964</v>
      </c>
      <c r="R5" s="2">
        <v>56.93</v>
      </c>
      <c r="S5" s="13">
        <v>57.03</v>
      </c>
      <c r="T5" s="13">
        <v>60.9</v>
      </c>
      <c r="U5" s="13">
        <f t="shared" si="10"/>
        <v>58.286666666666669</v>
      </c>
      <c r="V5" s="13">
        <v>43.07</v>
      </c>
      <c r="W5" s="13">
        <v>42.97</v>
      </c>
      <c r="X5" s="13">
        <v>39.1</v>
      </c>
      <c r="Y5" s="3">
        <f t="shared" si="11"/>
        <v>41.713333333333331</v>
      </c>
      <c r="Z5" s="13">
        <f t="shared" si="12"/>
        <v>0.75654312313367289</v>
      </c>
      <c r="AA5" s="13">
        <f t="shared" si="13"/>
        <v>0.75346308960196384</v>
      </c>
      <c r="AB5" s="13">
        <f t="shared" si="14"/>
        <v>0.64203612479474548</v>
      </c>
      <c r="AC5" s="13">
        <f t="shared" si="15"/>
        <v>0.63526982185989966</v>
      </c>
      <c r="AD5" s="13">
        <f t="shared" si="16"/>
        <v>0.6326835154178998</v>
      </c>
      <c r="AE5" s="13">
        <f t="shared" si="17"/>
        <v>0.53911821038906305</v>
      </c>
      <c r="AF5" s="43">
        <f t="shared" si="18"/>
        <v>0.60235718255562076</v>
      </c>
      <c r="AG5" s="3">
        <f t="shared" si="19"/>
        <v>0.71565824087841701</v>
      </c>
      <c r="AI5" s="10" t="s">
        <v>20</v>
      </c>
      <c r="AJ5" s="11" t="s">
        <v>21</v>
      </c>
    </row>
    <row r="6" spans="1:36" ht="16" x14ac:dyDescent="0.2">
      <c r="A6" s="19">
        <v>5572</v>
      </c>
      <c r="B6" s="27">
        <v>47.48</v>
      </c>
      <c r="C6" s="12">
        <v>46.62</v>
      </c>
      <c r="D6" s="12">
        <v>43.26</v>
      </c>
      <c r="E6" s="13">
        <f t="shared" si="0"/>
        <v>45.786666666666662</v>
      </c>
      <c r="F6" s="14">
        <v>52.52</v>
      </c>
      <c r="G6" s="14">
        <v>53.38</v>
      </c>
      <c r="H6" s="14">
        <v>56.74</v>
      </c>
      <c r="I6" s="3">
        <f t="shared" si="1"/>
        <v>54.213333333333338</v>
      </c>
      <c r="J6" s="13">
        <f t="shared" si="2"/>
        <v>1.1061499578770009</v>
      </c>
      <c r="K6" s="13">
        <f t="shared" si="3"/>
        <v>1.145002145002145</v>
      </c>
      <c r="L6" s="13">
        <f t="shared" si="4"/>
        <v>1.3116042533518262</v>
      </c>
      <c r="M6" s="13">
        <f t="shared" si="5"/>
        <v>0.93421518823158389</v>
      </c>
      <c r="N6" s="13">
        <f t="shared" si="6"/>
        <v>0.96702837332448721</v>
      </c>
      <c r="O6" s="13">
        <f t="shared" si="7"/>
        <v>1.1077346301057969</v>
      </c>
      <c r="P6" s="43">
        <f t="shared" si="8"/>
        <v>1.0029927305539559</v>
      </c>
      <c r="Q6" s="13">
        <f t="shared" si="9"/>
        <v>1.1840419336051256</v>
      </c>
      <c r="R6" s="2">
        <v>60.13</v>
      </c>
      <c r="S6" s="13">
        <v>59.5</v>
      </c>
      <c r="T6" s="13">
        <v>57.54</v>
      </c>
      <c r="U6" s="13">
        <f t="shared" si="10"/>
        <v>59.056666666666665</v>
      </c>
      <c r="V6" s="13">
        <v>39.869999999999997</v>
      </c>
      <c r="W6" s="13">
        <v>40.5</v>
      </c>
      <c r="X6" s="13">
        <v>42.46</v>
      </c>
      <c r="Y6" s="3">
        <f t="shared" si="11"/>
        <v>40.943333333333335</v>
      </c>
      <c r="Z6" s="13">
        <f t="shared" si="12"/>
        <v>0.66306336271411936</v>
      </c>
      <c r="AA6" s="13">
        <f t="shared" si="13"/>
        <v>0.68067226890756305</v>
      </c>
      <c r="AB6" s="13">
        <f t="shared" si="14"/>
        <v>0.73792144595064302</v>
      </c>
      <c r="AC6" s="13">
        <f t="shared" si="15"/>
        <v>0.55999989856376908</v>
      </c>
      <c r="AD6" s="13">
        <f t="shared" si="16"/>
        <v>0.57487175883634301</v>
      </c>
      <c r="AE6" s="13">
        <f t="shared" si="17"/>
        <v>0.62322239188256456</v>
      </c>
      <c r="AF6" s="43">
        <f t="shared" si="18"/>
        <v>0.58603134976089222</v>
      </c>
      <c r="AG6" s="3">
        <f t="shared" si="19"/>
        <v>0.69328893153468429</v>
      </c>
      <c r="AI6" s="10" t="s">
        <v>22</v>
      </c>
      <c r="AJ6" s="11" t="s">
        <v>23</v>
      </c>
    </row>
    <row r="7" spans="1:36" ht="16" x14ac:dyDescent="0.2">
      <c r="A7" s="19">
        <v>5680</v>
      </c>
      <c r="B7" s="27">
        <v>47.18</v>
      </c>
      <c r="C7" s="12">
        <v>43.65</v>
      </c>
      <c r="D7" s="12">
        <v>42.92</v>
      </c>
      <c r="E7" s="13">
        <f t="shared" si="0"/>
        <v>44.583333333333336</v>
      </c>
      <c r="F7" s="14">
        <v>52.82</v>
      </c>
      <c r="G7" s="14">
        <v>56.35</v>
      </c>
      <c r="H7" s="14">
        <v>57.08</v>
      </c>
      <c r="I7" s="3">
        <f t="shared" si="1"/>
        <v>55.416666666666664</v>
      </c>
      <c r="J7" s="13">
        <f t="shared" si="2"/>
        <v>1.1195421788893598</v>
      </c>
      <c r="K7" s="13">
        <f t="shared" si="3"/>
        <v>1.2909507445589921</v>
      </c>
      <c r="L7" s="13">
        <f t="shared" si="4"/>
        <v>1.3299161230195713</v>
      </c>
      <c r="M7" s="13">
        <f t="shared" si="5"/>
        <v>0.90068430933204147</v>
      </c>
      <c r="N7" s="13">
        <f t="shared" si="6"/>
        <v>1.0385844335925727</v>
      </c>
      <c r="O7" s="13">
        <f t="shared" si="7"/>
        <v>1.0699325200232643</v>
      </c>
      <c r="P7" s="43">
        <f t="shared" si="8"/>
        <v>1.0030670876492929</v>
      </c>
      <c r="Q7" s="13">
        <f t="shared" si="9"/>
        <v>1.2429906542056073</v>
      </c>
      <c r="R7" s="2">
        <v>61.18</v>
      </c>
      <c r="S7" s="13">
        <v>59.74</v>
      </c>
      <c r="T7" s="13">
        <v>59.5</v>
      </c>
      <c r="U7" s="13">
        <f t="shared" si="10"/>
        <v>60.140000000000008</v>
      </c>
      <c r="V7" s="13">
        <v>38.82</v>
      </c>
      <c r="W7" s="13">
        <v>40.26</v>
      </c>
      <c r="X7" s="13">
        <v>40.5</v>
      </c>
      <c r="Y7" s="3">
        <f t="shared" si="11"/>
        <v>39.86</v>
      </c>
      <c r="Z7" s="13">
        <f t="shared" si="12"/>
        <v>0.63452108532200069</v>
      </c>
      <c r="AA7" s="13">
        <f t="shared" si="13"/>
        <v>0.67392032139270164</v>
      </c>
      <c r="AB7" s="13">
        <f t="shared" si="14"/>
        <v>0.68067226890756305</v>
      </c>
      <c r="AC7" s="13">
        <f t="shared" si="15"/>
        <v>0.51047936939439165</v>
      </c>
      <c r="AD7" s="13">
        <f t="shared" si="16"/>
        <v>0.54217649916555699</v>
      </c>
      <c r="AE7" s="13">
        <f t="shared" si="17"/>
        <v>0.54760851709104708</v>
      </c>
      <c r="AF7" s="43">
        <f t="shared" si="18"/>
        <v>0.53342146188366524</v>
      </c>
      <c r="AG7" s="3">
        <f t="shared" si="19"/>
        <v>0.66278683072830058</v>
      </c>
    </row>
    <row r="8" spans="1:36" ht="16" x14ac:dyDescent="0.2">
      <c r="A8" s="19">
        <v>5712</v>
      </c>
      <c r="B8" s="27">
        <v>48.31</v>
      </c>
      <c r="C8" s="12">
        <v>49.19</v>
      </c>
      <c r="D8" s="12">
        <v>47.8</v>
      </c>
      <c r="E8" s="13">
        <f t="shared" si="0"/>
        <v>48.433333333333337</v>
      </c>
      <c r="F8" s="14">
        <v>51.69</v>
      </c>
      <c r="G8" s="14">
        <v>50.81</v>
      </c>
      <c r="H8" s="14">
        <v>52.2</v>
      </c>
      <c r="I8" s="3">
        <f t="shared" si="1"/>
        <v>51.566666666666663</v>
      </c>
      <c r="J8" s="13">
        <f t="shared" si="2"/>
        <v>1.0699648105982198</v>
      </c>
      <c r="K8" s="13">
        <f t="shared" si="3"/>
        <v>1.0329335230737955</v>
      </c>
      <c r="L8" s="13">
        <f t="shared" si="4"/>
        <v>1.092050209205021</v>
      </c>
      <c r="M8" s="13">
        <f t="shared" si="5"/>
        <v>1.0049507884933508</v>
      </c>
      <c r="N8" s="13">
        <f t="shared" si="6"/>
        <v>0.97016962445134136</v>
      </c>
      <c r="O8" s="13">
        <f t="shared" si="7"/>
        <v>1.0256942171783425</v>
      </c>
      <c r="P8" s="43">
        <f t="shared" si="8"/>
        <v>1.000271543374345</v>
      </c>
      <c r="Q8" s="13">
        <f t="shared" si="9"/>
        <v>1.064693737095664</v>
      </c>
      <c r="R8" s="2">
        <v>56.5</v>
      </c>
      <c r="S8" s="13">
        <v>55.85</v>
      </c>
      <c r="T8" s="13">
        <v>55.95</v>
      </c>
      <c r="U8" s="13">
        <f t="shared" si="10"/>
        <v>56.1</v>
      </c>
      <c r="V8" s="13">
        <v>43.5</v>
      </c>
      <c r="W8" s="13">
        <v>44.15</v>
      </c>
      <c r="X8" s="13">
        <v>44.05</v>
      </c>
      <c r="Y8" s="3">
        <f t="shared" si="11"/>
        <v>43.9</v>
      </c>
      <c r="Z8" s="13">
        <f t="shared" si="12"/>
        <v>0.76991150442477874</v>
      </c>
      <c r="AA8" s="13">
        <f t="shared" si="13"/>
        <v>0.79051029543419871</v>
      </c>
      <c r="AB8" s="13">
        <f t="shared" si="14"/>
        <v>0.78731009830205534</v>
      </c>
      <c r="AC8" s="13">
        <f t="shared" si="15"/>
        <v>0.72312955134402312</v>
      </c>
      <c r="AD8" s="13">
        <f t="shared" si="16"/>
        <v>0.74247670282216605</v>
      </c>
      <c r="AE8" s="13">
        <f t="shared" si="17"/>
        <v>0.73947095852158151</v>
      </c>
      <c r="AF8" s="43">
        <f t="shared" si="18"/>
        <v>0.73502573756259026</v>
      </c>
      <c r="AG8" s="3">
        <f t="shared" si="19"/>
        <v>0.78253119429590012</v>
      </c>
    </row>
    <row r="9" spans="1:36" ht="16" x14ac:dyDescent="0.2">
      <c r="A9" s="19">
        <v>6535</v>
      </c>
      <c r="B9" s="27">
        <v>48.82</v>
      </c>
      <c r="C9" s="12">
        <v>47.17</v>
      </c>
      <c r="D9" s="12">
        <v>47.22</v>
      </c>
      <c r="E9" s="13">
        <f t="shared" si="0"/>
        <v>47.736666666666672</v>
      </c>
      <c r="F9" s="14">
        <v>51.18</v>
      </c>
      <c r="G9" s="14">
        <v>52.83</v>
      </c>
      <c r="H9" s="14">
        <v>52.78</v>
      </c>
      <c r="I9" s="3">
        <f t="shared" si="1"/>
        <v>52.263333333333328</v>
      </c>
      <c r="J9" s="13">
        <f t="shared" si="2"/>
        <v>1.0483408439164277</v>
      </c>
      <c r="K9" s="13">
        <f t="shared" si="3"/>
        <v>1.1199915200339199</v>
      </c>
      <c r="L9" s="13">
        <f t="shared" si="4"/>
        <v>1.1177467174925879</v>
      </c>
      <c r="M9" s="13">
        <f t="shared" si="5"/>
        <v>0.95754124789381745</v>
      </c>
      <c r="N9" s="13">
        <f t="shared" si="6"/>
        <v>1.0229860678873506</v>
      </c>
      <c r="O9" s="13">
        <f t="shared" si="7"/>
        <v>1.0209356936801681</v>
      </c>
      <c r="P9" s="43">
        <f t="shared" si="8"/>
        <v>1.0004876698204452</v>
      </c>
      <c r="Q9" s="13">
        <f t="shared" si="9"/>
        <v>1.0948257803226029</v>
      </c>
      <c r="R9" s="2">
        <v>50.9</v>
      </c>
      <c r="S9" s="13">
        <v>50.31</v>
      </c>
      <c r="T9" s="13">
        <v>48.7</v>
      </c>
      <c r="U9" s="13">
        <f t="shared" si="10"/>
        <v>49.970000000000006</v>
      </c>
      <c r="V9" s="13">
        <v>49.1</v>
      </c>
      <c r="W9" s="13">
        <v>49.69</v>
      </c>
      <c r="X9" s="13">
        <v>51.3</v>
      </c>
      <c r="Y9" s="3">
        <f t="shared" si="11"/>
        <v>50.029999999999994</v>
      </c>
      <c r="Z9" s="13">
        <f t="shared" si="12"/>
        <v>0.96463654223968576</v>
      </c>
      <c r="AA9" s="13">
        <f t="shared" si="13"/>
        <v>0.98767640628105735</v>
      </c>
      <c r="AB9" s="13">
        <f t="shared" si="14"/>
        <v>1.0533880903490758</v>
      </c>
      <c r="AC9" s="13">
        <f t="shared" si="15"/>
        <v>0.88108679899321019</v>
      </c>
      <c r="AD9" s="13">
        <f t="shared" si="16"/>
        <v>0.90213111897130083</v>
      </c>
      <c r="AE9" s="13">
        <f t="shared" si="17"/>
        <v>0.96215133885382476</v>
      </c>
      <c r="AF9" s="43">
        <f t="shared" si="18"/>
        <v>0.91512308560611189</v>
      </c>
      <c r="AG9" s="3">
        <f t="shared" si="19"/>
        <v>1.0012007204322591</v>
      </c>
    </row>
    <row r="10" spans="1:36" ht="16" x14ac:dyDescent="0.2">
      <c r="A10" s="19">
        <v>6584</v>
      </c>
      <c r="B10" s="27">
        <v>46.95</v>
      </c>
      <c r="C10" s="12">
        <v>48.19</v>
      </c>
      <c r="D10" s="12">
        <v>49.29</v>
      </c>
      <c r="E10" s="13">
        <f t="shared" si="0"/>
        <v>48.143333333333338</v>
      </c>
      <c r="F10" s="14">
        <v>53.05</v>
      </c>
      <c r="G10" s="14">
        <v>51.81</v>
      </c>
      <c r="H10" s="14">
        <v>50.71</v>
      </c>
      <c r="I10" s="3">
        <f t="shared" si="1"/>
        <v>51.856666666666662</v>
      </c>
      <c r="J10" s="13">
        <f t="shared" si="2"/>
        <v>1.1299254526091584</v>
      </c>
      <c r="K10" s="13">
        <f t="shared" si="3"/>
        <v>1.0751193193608632</v>
      </c>
      <c r="L10" s="13">
        <f t="shared" si="4"/>
        <v>1.028809089064719</v>
      </c>
      <c r="M10" s="13">
        <f t="shared" si="5"/>
        <v>1.0490141616014705</v>
      </c>
      <c r="N10" s="13">
        <f t="shared" si="6"/>
        <v>0.99813256601715949</v>
      </c>
      <c r="O10" s="13">
        <f t="shared" si="7"/>
        <v>0.9551385018552252</v>
      </c>
      <c r="P10" s="43">
        <f t="shared" si="8"/>
        <v>1.0007617431579516</v>
      </c>
      <c r="Q10" s="13">
        <f t="shared" si="9"/>
        <v>1.077130790002077</v>
      </c>
      <c r="R10" s="2">
        <v>54.53</v>
      </c>
      <c r="S10" s="13">
        <v>53.8</v>
      </c>
      <c r="T10" s="13">
        <v>53.9</v>
      </c>
      <c r="U10" s="13">
        <f t="shared" si="10"/>
        <v>54.076666666666661</v>
      </c>
      <c r="V10" s="13">
        <v>45.47</v>
      </c>
      <c r="W10" s="13">
        <v>46.2</v>
      </c>
      <c r="X10" s="13">
        <v>46.1</v>
      </c>
      <c r="Y10" s="3">
        <f t="shared" si="11"/>
        <v>45.923333333333339</v>
      </c>
      <c r="Z10" s="13">
        <f t="shared" si="12"/>
        <v>0.8338529249954153</v>
      </c>
      <c r="AA10" s="13">
        <f t="shared" si="13"/>
        <v>0.858736059479554</v>
      </c>
      <c r="AB10" s="13">
        <f t="shared" si="14"/>
        <v>0.85528756957328389</v>
      </c>
      <c r="AC10" s="13">
        <f t="shared" si="15"/>
        <v>0.77414268790311658</v>
      </c>
      <c r="AD10" s="13">
        <f t="shared" si="16"/>
        <v>0.79724399993978268</v>
      </c>
      <c r="AE10" s="13">
        <f t="shared" si="17"/>
        <v>0.79404244824496628</v>
      </c>
      <c r="AF10" s="43">
        <f t="shared" si="18"/>
        <v>0.78847637869595522</v>
      </c>
      <c r="AG10" s="3">
        <f t="shared" si="19"/>
        <v>0.84922640695309148</v>
      </c>
    </row>
    <row r="11" spans="1:36" ht="16" x14ac:dyDescent="0.2">
      <c r="A11" s="19">
        <v>6597</v>
      </c>
      <c r="B11" s="27">
        <v>49.68</v>
      </c>
      <c r="C11" s="12">
        <v>50.17</v>
      </c>
      <c r="D11" s="12">
        <v>48.86</v>
      </c>
      <c r="E11" s="13">
        <f t="shared" si="0"/>
        <v>49.569999999999993</v>
      </c>
      <c r="F11" s="14">
        <v>50.32</v>
      </c>
      <c r="G11" s="14">
        <v>49.83</v>
      </c>
      <c r="H11" s="14">
        <v>51.14</v>
      </c>
      <c r="I11" s="3">
        <f t="shared" si="1"/>
        <v>50.430000000000007</v>
      </c>
      <c r="J11" s="13">
        <f t="shared" si="2"/>
        <v>1.0128824476650564</v>
      </c>
      <c r="K11" s="13">
        <f t="shared" si="3"/>
        <v>0.99322304165836151</v>
      </c>
      <c r="L11" s="13">
        <f t="shared" si="4"/>
        <v>1.0466639377814164</v>
      </c>
      <c r="M11" s="13">
        <f t="shared" si="5"/>
        <v>0.99560941762357391</v>
      </c>
      <c r="N11" s="13">
        <f t="shared" si="6"/>
        <v>0.97628527017658073</v>
      </c>
      <c r="O11" s="13">
        <f t="shared" si="7"/>
        <v>1.0288148204605354</v>
      </c>
      <c r="P11" s="43">
        <f t="shared" si="8"/>
        <v>1.0002365027535634</v>
      </c>
      <c r="Q11" s="13">
        <f t="shared" si="9"/>
        <v>1.017349203147065</v>
      </c>
      <c r="R11" s="2">
        <v>51.46</v>
      </c>
      <c r="S11" s="13">
        <v>51.04</v>
      </c>
      <c r="T11" s="13">
        <v>53.91</v>
      </c>
      <c r="U11" s="13">
        <f t="shared" si="10"/>
        <v>52.136666666666663</v>
      </c>
      <c r="V11" s="13">
        <v>48.54</v>
      </c>
      <c r="W11" s="13">
        <v>48.96</v>
      </c>
      <c r="X11" s="13">
        <v>46.09</v>
      </c>
      <c r="Y11" s="3">
        <f t="shared" si="11"/>
        <v>47.863333333333337</v>
      </c>
      <c r="Z11" s="13">
        <f t="shared" si="12"/>
        <v>0.94325689856198991</v>
      </c>
      <c r="AA11" s="13">
        <f t="shared" si="13"/>
        <v>0.95924764890282133</v>
      </c>
      <c r="AB11" s="13">
        <f t="shared" si="14"/>
        <v>0.85494342422556124</v>
      </c>
      <c r="AC11" s="13">
        <f t="shared" si="15"/>
        <v>0.92717121677013337</v>
      </c>
      <c r="AD11" s="13">
        <f t="shared" si="16"/>
        <v>0.94288927138831735</v>
      </c>
      <c r="AE11" s="13">
        <f t="shared" si="17"/>
        <v>0.84036378224987229</v>
      </c>
      <c r="AF11" s="43">
        <f t="shared" si="18"/>
        <v>0.90347475680277434</v>
      </c>
      <c r="AG11" s="3">
        <f t="shared" si="19"/>
        <v>0.91803593120644478</v>
      </c>
    </row>
    <row r="12" spans="1:36" ht="16" x14ac:dyDescent="0.2">
      <c r="A12" s="19">
        <v>5378</v>
      </c>
      <c r="B12" s="27">
        <v>47.54</v>
      </c>
      <c r="C12" s="12">
        <v>46.57</v>
      </c>
      <c r="D12" s="12">
        <v>46.95</v>
      </c>
      <c r="E12" s="13">
        <f t="shared" si="0"/>
        <v>47.02</v>
      </c>
      <c r="F12" s="14">
        <v>52.46</v>
      </c>
      <c r="G12" s="14">
        <v>53.43</v>
      </c>
      <c r="H12" s="14">
        <v>53.05</v>
      </c>
      <c r="I12" s="3">
        <f t="shared" si="1"/>
        <v>52.98</v>
      </c>
      <c r="J12" s="13">
        <f t="shared" si="2"/>
        <v>1.1034917963819941</v>
      </c>
      <c r="K12" s="13">
        <f t="shared" si="3"/>
        <v>1.1473051320592655</v>
      </c>
      <c r="L12" s="13">
        <f t="shared" si="4"/>
        <v>1.1299254526091584</v>
      </c>
      <c r="M12" s="13">
        <f t="shared" si="5"/>
        <v>0.97935417640395195</v>
      </c>
      <c r="N12" s="13">
        <f t="shared" si="6"/>
        <v>1.018238718562225</v>
      </c>
      <c r="O12" s="13">
        <f t="shared" si="7"/>
        <v>1.0028141710396874</v>
      </c>
      <c r="P12" s="43">
        <f t="shared" si="8"/>
        <v>1.0001356886686215</v>
      </c>
      <c r="Q12" s="13">
        <f t="shared" si="9"/>
        <v>1.1267545725223307</v>
      </c>
      <c r="R12" s="2">
        <v>50.29</v>
      </c>
      <c r="S12" s="13">
        <v>47.98</v>
      </c>
      <c r="T12" s="13">
        <v>48.81</v>
      </c>
      <c r="U12" s="13">
        <f t="shared" si="10"/>
        <v>49.026666666666664</v>
      </c>
      <c r="V12" s="13">
        <v>49.71</v>
      </c>
      <c r="W12" s="13">
        <v>52.02</v>
      </c>
      <c r="X12" s="13">
        <v>51.19</v>
      </c>
      <c r="Y12" s="3">
        <f t="shared" si="11"/>
        <v>50.973333333333336</v>
      </c>
      <c r="Z12" s="13">
        <f t="shared" si="12"/>
        <v>0.98846689202624782</v>
      </c>
      <c r="AA12" s="13">
        <f t="shared" si="13"/>
        <v>1.0842017507294708</v>
      </c>
      <c r="AB12" s="13">
        <f t="shared" si="14"/>
        <v>1.0487604998975619</v>
      </c>
      <c r="AC12" s="13">
        <f t="shared" si="15"/>
        <v>0.87726903101310272</v>
      </c>
      <c r="AD12" s="13">
        <f t="shared" si="16"/>
        <v>0.962234169862207</v>
      </c>
      <c r="AE12" s="13">
        <f t="shared" si="17"/>
        <v>0.93077989251006743</v>
      </c>
      <c r="AF12" s="43">
        <f t="shared" si="18"/>
        <v>0.92342769779512579</v>
      </c>
      <c r="AG12" s="3">
        <f t="shared" si="19"/>
        <v>1.0397062822953496</v>
      </c>
    </row>
    <row r="13" spans="1:36" ht="16" x14ac:dyDescent="0.2">
      <c r="A13" s="19">
        <v>4984</v>
      </c>
      <c r="B13" s="27">
        <v>45.46</v>
      </c>
      <c r="C13" s="12">
        <v>47.14</v>
      </c>
      <c r="D13" s="12">
        <v>46.13</v>
      </c>
      <c r="E13" s="13">
        <f t="shared" si="0"/>
        <v>46.243333333333332</v>
      </c>
      <c r="F13" s="14">
        <v>54.54</v>
      </c>
      <c r="G13" s="14">
        <v>52.86</v>
      </c>
      <c r="H13" s="14">
        <v>53.87</v>
      </c>
      <c r="I13" s="3">
        <f t="shared" si="1"/>
        <v>53.756666666666668</v>
      </c>
      <c r="J13" s="13">
        <f t="shared" si="2"/>
        <v>1.1997360316761989</v>
      </c>
      <c r="K13" s="13">
        <f t="shared" si="3"/>
        <v>1.1213406873143827</v>
      </c>
      <c r="L13" s="13">
        <f t="shared" si="4"/>
        <v>1.1677866897897247</v>
      </c>
      <c r="M13" s="13">
        <f t="shared" si="5"/>
        <v>1.0320541928098164</v>
      </c>
      <c r="N13" s="13">
        <f t="shared" si="6"/>
        <v>0.96461582161049364</v>
      </c>
      <c r="O13" s="13">
        <f t="shared" si="7"/>
        <v>1.0045702701961214</v>
      </c>
      <c r="P13" s="43">
        <f t="shared" si="8"/>
        <v>1.0004134282054771</v>
      </c>
      <c r="Q13" s="13">
        <f t="shared" si="9"/>
        <v>1.1624738701074029</v>
      </c>
      <c r="R13" s="2">
        <v>53.14</v>
      </c>
      <c r="S13" s="13">
        <v>51.63</v>
      </c>
      <c r="T13" s="13">
        <v>53.89</v>
      </c>
      <c r="U13" s="13">
        <f t="shared" si="10"/>
        <v>52.886666666666677</v>
      </c>
      <c r="V13" s="13">
        <v>46.86</v>
      </c>
      <c r="W13" s="13">
        <v>48.37</v>
      </c>
      <c r="X13" s="13">
        <v>46.11</v>
      </c>
      <c r="Y13" s="3">
        <f t="shared" si="11"/>
        <v>47.113333333333323</v>
      </c>
      <c r="Z13" s="13">
        <f t="shared" si="12"/>
        <v>0.88182160331200599</v>
      </c>
      <c r="AA13" s="13">
        <f t="shared" si="13"/>
        <v>0.93685841564981587</v>
      </c>
      <c r="AB13" s="13">
        <f t="shared" si="14"/>
        <v>0.85563184264241976</v>
      </c>
      <c r="AC13" s="13">
        <f t="shared" si="15"/>
        <v>0.75857326860218632</v>
      </c>
      <c r="AD13" s="13">
        <f t="shared" si="16"/>
        <v>0.80591782726544892</v>
      </c>
      <c r="AE13" s="13">
        <f t="shared" si="17"/>
        <v>0.73604393582056737</v>
      </c>
      <c r="AF13" s="43">
        <f t="shared" si="18"/>
        <v>0.76684501056273424</v>
      </c>
      <c r="AG13" s="3">
        <f t="shared" si="19"/>
        <v>0.890835749401235</v>
      </c>
    </row>
    <row r="14" spans="1:36" ht="16" x14ac:dyDescent="0.2">
      <c r="A14" s="19">
        <v>6068</v>
      </c>
      <c r="B14" s="27">
        <v>48.45</v>
      </c>
      <c r="C14" s="12">
        <v>46.09</v>
      </c>
      <c r="D14" s="12">
        <v>44.94</v>
      </c>
      <c r="E14" s="13">
        <f t="shared" si="0"/>
        <v>46.493333333333339</v>
      </c>
      <c r="F14" s="14">
        <v>51.55</v>
      </c>
      <c r="G14" s="14">
        <v>53.91</v>
      </c>
      <c r="H14" s="14">
        <v>55.06</v>
      </c>
      <c r="I14" s="3">
        <f t="shared" si="1"/>
        <v>53.506666666666661</v>
      </c>
      <c r="J14" s="13">
        <f t="shared" si="2"/>
        <v>1.0639834881320949</v>
      </c>
      <c r="K14" s="13">
        <f t="shared" si="3"/>
        <v>1.1696680407897591</v>
      </c>
      <c r="L14" s="13">
        <f t="shared" si="4"/>
        <v>1.2251891410769917</v>
      </c>
      <c r="M14" s="13">
        <f t="shared" si="5"/>
        <v>0.92452290633356982</v>
      </c>
      <c r="N14" s="13">
        <f t="shared" si="6"/>
        <v>1.0163549609354325</v>
      </c>
      <c r="O14" s="13">
        <f t="shared" si="7"/>
        <v>1.0645986879978746</v>
      </c>
      <c r="P14" s="43">
        <f t="shared" si="8"/>
        <v>1.0018255184222922</v>
      </c>
      <c r="Q14" s="13">
        <f t="shared" si="9"/>
        <v>1.1508459994264408</v>
      </c>
      <c r="R14" s="2">
        <v>47.35</v>
      </c>
      <c r="S14" s="13">
        <v>49.02</v>
      </c>
      <c r="T14" s="13">
        <v>48.28</v>
      </c>
      <c r="U14" s="13">
        <f t="shared" si="10"/>
        <v>48.216666666666669</v>
      </c>
      <c r="V14" s="13">
        <v>52.65</v>
      </c>
      <c r="W14" s="13">
        <v>50.98</v>
      </c>
      <c r="X14" s="13">
        <v>51.72</v>
      </c>
      <c r="Y14" s="3">
        <f t="shared" si="11"/>
        <v>51.783333333333331</v>
      </c>
      <c r="Z14" s="13">
        <f t="shared" si="12"/>
        <v>1.1119324181626187</v>
      </c>
      <c r="AA14" s="13">
        <f t="shared" si="13"/>
        <v>1.0399836801305589</v>
      </c>
      <c r="AB14" s="13">
        <f t="shared" si="14"/>
        <v>1.0712510356255178</v>
      </c>
      <c r="AC14" s="13">
        <f t="shared" si="15"/>
        <v>0.96618697785523355</v>
      </c>
      <c r="AD14" s="13">
        <f t="shared" si="16"/>
        <v>0.90366884939328673</v>
      </c>
      <c r="AE14" s="13">
        <f t="shared" si="17"/>
        <v>0.93083786723802175</v>
      </c>
      <c r="AF14" s="43">
        <f t="shared" si="18"/>
        <v>0.93356456482884731</v>
      </c>
      <c r="AG14" s="3">
        <f t="shared" si="19"/>
        <v>1.0739716557207051</v>
      </c>
    </row>
    <row r="15" spans="1:36" ht="16" x14ac:dyDescent="0.2">
      <c r="A15" s="19">
        <v>5692</v>
      </c>
      <c r="B15" s="27">
        <v>47.06</v>
      </c>
      <c r="C15" s="12">
        <v>47.17</v>
      </c>
      <c r="D15" s="12">
        <v>47.1</v>
      </c>
      <c r="E15" s="13">
        <f t="shared" si="0"/>
        <v>47.110000000000007</v>
      </c>
      <c r="F15" s="14">
        <v>52.94</v>
      </c>
      <c r="G15" s="14">
        <v>52.83</v>
      </c>
      <c r="H15" s="14">
        <v>52.9</v>
      </c>
      <c r="I15" s="3">
        <f t="shared" si="1"/>
        <v>52.889999999999993</v>
      </c>
      <c r="J15" s="13">
        <f t="shared" si="2"/>
        <v>1.1249468763280916</v>
      </c>
      <c r="K15" s="13">
        <f t="shared" si="3"/>
        <v>1.1199915200339199</v>
      </c>
      <c r="L15" s="13">
        <f t="shared" si="4"/>
        <v>1.1231422505307855</v>
      </c>
      <c r="M15" s="13">
        <f t="shared" si="5"/>
        <v>1.0020088361470298</v>
      </c>
      <c r="N15" s="13">
        <f t="shared" si="6"/>
        <v>0.99759501812815232</v>
      </c>
      <c r="O15" s="13">
        <f t="shared" si="7"/>
        <v>1.0004014260258143</v>
      </c>
      <c r="P15" s="43">
        <f t="shared" si="8"/>
        <v>1.0000017601003321</v>
      </c>
      <c r="Q15" s="13">
        <f t="shared" si="9"/>
        <v>1.1226915729144553</v>
      </c>
      <c r="R15" s="2">
        <v>50.32</v>
      </c>
      <c r="S15" s="13">
        <v>50.38</v>
      </c>
      <c r="T15" s="13">
        <v>50.69</v>
      </c>
      <c r="U15" s="13">
        <f t="shared" si="10"/>
        <v>50.463333333333331</v>
      </c>
      <c r="V15" s="13">
        <v>49.68</v>
      </c>
      <c r="W15" s="13">
        <v>49.62</v>
      </c>
      <c r="X15" s="13">
        <v>49.31</v>
      </c>
      <c r="Y15" s="3">
        <f t="shared" si="11"/>
        <v>49.536666666666669</v>
      </c>
      <c r="Z15" s="13">
        <f t="shared" si="12"/>
        <v>0.9872813990461049</v>
      </c>
      <c r="AA15" s="13">
        <f t="shared" si="13"/>
        <v>0.98491464867010703</v>
      </c>
      <c r="AB15" s="13">
        <f t="shared" si="14"/>
        <v>0.97277569540343267</v>
      </c>
      <c r="AC15" s="13">
        <f t="shared" si="15"/>
        <v>0.87938791282023088</v>
      </c>
      <c r="AD15" s="13">
        <f t="shared" si="16"/>
        <v>0.87727980901585845</v>
      </c>
      <c r="AE15" s="13">
        <f t="shared" si="17"/>
        <v>0.86646744205815318</v>
      </c>
      <c r="AF15" s="43">
        <f t="shared" si="18"/>
        <v>0.87437838796474754</v>
      </c>
      <c r="AG15" s="3">
        <f t="shared" si="19"/>
        <v>0.98163683202325125</v>
      </c>
    </row>
    <row r="16" spans="1:36" ht="16" x14ac:dyDescent="0.2">
      <c r="A16" s="19">
        <v>5857</v>
      </c>
      <c r="B16" s="27">
        <v>44.86</v>
      </c>
      <c r="C16" s="12">
        <v>43.23</v>
      </c>
      <c r="D16" s="12">
        <v>47.16</v>
      </c>
      <c r="E16" s="13">
        <f t="shared" si="0"/>
        <v>45.083333333333336</v>
      </c>
      <c r="F16" s="14">
        <v>55.14</v>
      </c>
      <c r="G16" s="14">
        <v>56.77</v>
      </c>
      <c r="H16" s="14">
        <v>52.84</v>
      </c>
      <c r="I16" s="3">
        <f t="shared" si="1"/>
        <v>54.916666666666664</v>
      </c>
      <c r="J16" s="13">
        <f t="shared" si="2"/>
        <v>1.2291573785109229</v>
      </c>
      <c r="K16" s="13">
        <f t="shared" si="3"/>
        <v>1.3132084200786494</v>
      </c>
      <c r="L16" s="13">
        <f t="shared" si="4"/>
        <v>1.1204410517387617</v>
      </c>
      <c r="M16" s="13">
        <f t="shared" si="5"/>
        <v>1.0090654655150368</v>
      </c>
      <c r="N16" s="13">
        <f t="shared" si="6"/>
        <v>1.0780663964530339</v>
      </c>
      <c r="O16" s="13">
        <f t="shared" si="7"/>
        <v>0.91981579513000022</v>
      </c>
      <c r="P16" s="43">
        <f t="shared" si="8"/>
        <v>1.002315885699357</v>
      </c>
      <c r="Q16" s="13">
        <f t="shared" si="9"/>
        <v>1.2181146025878002</v>
      </c>
      <c r="R16" s="2">
        <v>47.18</v>
      </c>
      <c r="S16" s="13">
        <v>49.34</v>
      </c>
      <c r="T16" s="13">
        <v>49.7</v>
      </c>
      <c r="U16" s="13">
        <f t="shared" si="10"/>
        <v>48.740000000000009</v>
      </c>
      <c r="V16" s="13">
        <v>52.82</v>
      </c>
      <c r="W16" s="13">
        <v>50.66</v>
      </c>
      <c r="X16" s="13">
        <v>50.3</v>
      </c>
      <c r="Y16" s="3">
        <f t="shared" si="11"/>
        <v>51.259999999999991</v>
      </c>
      <c r="Z16" s="13">
        <f t="shared" si="12"/>
        <v>1.1195421788893598</v>
      </c>
      <c r="AA16" s="13">
        <f t="shared" si="13"/>
        <v>1.0267531414673692</v>
      </c>
      <c r="AB16" s="13">
        <f t="shared" si="14"/>
        <v>1.0120724346076457</v>
      </c>
      <c r="AC16" s="13">
        <f t="shared" si="15"/>
        <v>0.91907787371645477</v>
      </c>
      <c r="AD16" s="13">
        <f t="shared" si="16"/>
        <v>0.84290356530174015</v>
      </c>
      <c r="AE16" s="13">
        <f t="shared" si="17"/>
        <v>0.83085157378260455</v>
      </c>
      <c r="AF16" s="43">
        <f t="shared" si="18"/>
        <v>0.86427767093359975</v>
      </c>
      <c r="AG16" s="3">
        <f t="shared" si="19"/>
        <v>1.0517029134181366</v>
      </c>
    </row>
    <row r="17" spans="1:36" ht="16" x14ac:dyDescent="0.2">
      <c r="A17" s="19">
        <v>5648</v>
      </c>
      <c r="B17" s="27">
        <v>46.56</v>
      </c>
      <c r="C17" s="12">
        <v>46.53</v>
      </c>
      <c r="D17" s="12">
        <v>46.54</v>
      </c>
      <c r="E17" s="13">
        <f t="shared" si="0"/>
        <v>46.543333333333329</v>
      </c>
      <c r="F17" s="14">
        <v>53.44</v>
      </c>
      <c r="G17" s="14">
        <v>53.47</v>
      </c>
      <c r="H17" s="14">
        <v>53.46</v>
      </c>
      <c r="I17" s="3">
        <f t="shared" si="1"/>
        <v>53.456666666666671</v>
      </c>
      <c r="J17" s="13">
        <f t="shared" si="2"/>
        <v>1.1477663230240549</v>
      </c>
      <c r="K17" s="13">
        <f t="shared" si="3"/>
        <v>1.1491510853212981</v>
      </c>
      <c r="L17" s="13">
        <f t="shared" si="4"/>
        <v>1.1486892995272884</v>
      </c>
      <c r="M17" s="13">
        <f t="shared" si="5"/>
        <v>0.99933037153986881</v>
      </c>
      <c r="N17" s="13">
        <f t="shared" si="6"/>
        <v>1.0005360481599601</v>
      </c>
      <c r="O17" s="13">
        <f t="shared" si="7"/>
        <v>1.0001339832449663</v>
      </c>
      <c r="P17" s="43">
        <f t="shared" si="8"/>
        <v>1.0000001343149318</v>
      </c>
      <c r="Q17" s="13">
        <f t="shared" si="9"/>
        <v>1.1485354150254246</v>
      </c>
      <c r="R17" s="2">
        <v>52.59</v>
      </c>
      <c r="S17" s="13">
        <v>48.54</v>
      </c>
      <c r="T17" s="13">
        <v>51.04</v>
      </c>
      <c r="U17" s="13">
        <f t="shared" si="10"/>
        <v>50.723333333333329</v>
      </c>
      <c r="V17" s="13">
        <v>47.41</v>
      </c>
      <c r="W17" s="13">
        <v>51.46</v>
      </c>
      <c r="X17" s="13">
        <v>48.96</v>
      </c>
      <c r="Y17" s="3">
        <f t="shared" si="11"/>
        <v>49.276666666666671</v>
      </c>
      <c r="Z17" s="13">
        <f t="shared" si="12"/>
        <v>0.90150218672751459</v>
      </c>
      <c r="AA17" s="13">
        <f t="shared" si="13"/>
        <v>1.0601565718994643</v>
      </c>
      <c r="AB17" s="13">
        <f t="shared" si="14"/>
        <v>0.95924764890282133</v>
      </c>
      <c r="AC17" s="13">
        <f t="shared" si="15"/>
        <v>0.78491457462594527</v>
      </c>
      <c r="AD17" s="13">
        <f t="shared" si="16"/>
        <v>0.92305083328753612</v>
      </c>
      <c r="AE17" s="13">
        <f t="shared" si="17"/>
        <v>0.83519205098398031</v>
      </c>
      <c r="AF17" s="43">
        <f t="shared" si="18"/>
        <v>0.84771915296582057</v>
      </c>
      <c r="AG17" s="3">
        <f t="shared" si="19"/>
        <v>0.97147926660971295</v>
      </c>
    </row>
    <row r="18" spans="1:36" ht="17" thickBot="1" x14ac:dyDescent="0.25">
      <c r="A18" s="20">
        <v>5776</v>
      </c>
      <c r="B18" s="28">
        <v>46.72</v>
      </c>
      <c r="C18" s="29">
        <v>50.01</v>
      </c>
      <c r="D18" s="29">
        <v>46.15</v>
      </c>
      <c r="E18" s="30">
        <f t="shared" si="0"/>
        <v>47.626666666666665</v>
      </c>
      <c r="F18" s="31">
        <v>53.28</v>
      </c>
      <c r="G18" s="31">
        <v>49.99</v>
      </c>
      <c r="H18" s="31">
        <v>53.85</v>
      </c>
      <c r="I18" s="32">
        <f t="shared" si="1"/>
        <v>52.373333333333335</v>
      </c>
      <c r="J18" s="30">
        <f t="shared" si="2"/>
        <v>1.1404109589041096</v>
      </c>
      <c r="K18" s="30">
        <f t="shared" si="3"/>
        <v>0.99960007998400324</v>
      </c>
      <c r="L18" s="30">
        <f t="shared" si="4"/>
        <v>1.1668472372697725</v>
      </c>
      <c r="M18" s="30">
        <f t="shared" si="5"/>
        <v>1.0370539575370366</v>
      </c>
      <c r="N18" s="30">
        <f t="shared" si="6"/>
        <v>0.90900496071865067</v>
      </c>
      <c r="O18" s="30">
        <f t="shared" si="7"/>
        <v>1.0610942799204754</v>
      </c>
      <c r="P18" s="44">
        <f t="shared" si="8"/>
        <v>1.0023843993920543</v>
      </c>
      <c r="Q18" s="30">
        <f t="shared" si="9"/>
        <v>1.0996640537513998</v>
      </c>
      <c r="R18" s="36">
        <v>49.21</v>
      </c>
      <c r="S18" s="30">
        <v>47.53</v>
      </c>
      <c r="T18" s="30">
        <v>49.44</v>
      </c>
      <c r="U18" s="30">
        <f t="shared" si="10"/>
        <v>48.726666666666667</v>
      </c>
      <c r="V18" s="30">
        <v>50.79</v>
      </c>
      <c r="W18" s="30">
        <v>52.47</v>
      </c>
      <c r="X18" s="30">
        <v>50.56</v>
      </c>
      <c r="Y18" s="32">
        <f t="shared" si="11"/>
        <v>51.273333333333333</v>
      </c>
      <c r="Z18" s="30">
        <f t="shared" si="12"/>
        <v>1.03210729526519</v>
      </c>
      <c r="AA18" s="30">
        <f t="shared" si="13"/>
        <v>1.1039343572480538</v>
      </c>
      <c r="AB18" s="30">
        <f t="shared" si="14"/>
        <v>1.022653721682848</v>
      </c>
      <c r="AC18" s="30">
        <f t="shared" si="15"/>
        <v>0.93856600272078883</v>
      </c>
      <c r="AD18" s="30">
        <f t="shared" si="16"/>
        <v>1.0038832800636579</v>
      </c>
      <c r="AE18" s="30">
        <f t="shared" si="17"/>
        <v>0.9299692194122029</v>
      </c>
      <c r="AF18" s="44">
        <f t="shared" si="18"/>
        <v>0.95747283406554995</v>
      </c>
      <c r="AG18" s="32">
        <f t="shared" si="19"/>
        <v>1.0522643316459159</v>
      </c>
    </row>
    <row r="20" spans="1:36" ht="16" thickBot="1" x14ac:dyDescent="0.25">
      <c r="AF20" s="15">
        <f>AVERAGE(AF4:AF18)</f>
        <v>0.81005175271322216</v>
      </c>
    </row>
    <row r="21" spans="1:36" ht="16" thickBot="1" x14ac:dyDescent="0.25">
      <c r="A21" s="48" t="s">
        <v>24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50"/>
    </row>
    <row r="22" spans="1:36" ht="16" thickBot="1" x14ac:dyDescent="0.25">
      <c r="A22" s="51" t="s">
        <v>3</v>
      </c>
      <c r="B22" s="53" t="s">
        <v>4</v>
      </c>
      <c r="C22" s="54"/>
      <c r="D22" s="54"/>
      <c r="E22" s="54"/>
      <c r="F22" s="54"/>
      <c r="G22" s="54"/>
      <c r="H22" s="54"/>
      <c r="I22" s="55"/>
      <c r="J22" s="56" t="s">
        <v>25</v>
      </c>
      <c r="K22" s="56"/>
      <c r="L22" s="56"/>
      <c r="M22" s="56" t="s">
        <v>26</v>
      </c>
      <c r="N22" s="56"/>
      <c r="O22" s="56"/>
      <c r="P22" s="33" t="s">
        <v>7</v>
      </c>
      <c r="Q22" s="6" t="s">
        <v>27</v>
      </c>
      <c r="R22" s="57" t="s">
        <v>9</v>
      </c>
      <c r="S22" s="58"/>
      <c r="T22" s="58"/>
      <c r="U22" s="58"/>
      <c r="V22" s="58"/>
      <c r="W22" s="58"/>
      <c r="X22" s="58"/>
      <c r="Y22" s="59"/>
      <c r="Z22" s="56" t="s">
        <v>25</v>
      </c>
      <c r="AA22" s="56"/>
      <c r="AB22" s="56"/>
      <c r="AC22" s="56" t="s">
        <v>26</v>
      </c>
      <c r="AD22" s="56"/>
      <c r="AE22" s="56"/>
      <c r="AF22" s="33" t="s">
        <v>28</v>
      </c>
      <c r="AG22" s="6" t="s">
        <v>27</v>
      </c>
      <c r="AI22" s="60" t="s">
        <v>11</v>
      </c>
      <c r="AJ22" s="60"/>
    </row>
    <row r="23" spans="1:36" ht="16" thickBot="1" x14ac:dyDescent="0.25">
      <c r="A23" s="52"/>
      <c r="B23" s="25" t="s">
        <v>13</v>
      </c>
      <c r="C23" s="7" t="s">
        <v>13</v>
      </c>
      <c r="D23" s="7" t="s">
        <v>13</v>
      </c>
      <c r="E23" s="8" t="s">
        <v>0</v>
      </c>
      <c r="F23" s="7" t="s">
        <v>29</v>
      </c>
      <c r="G23" s="7" t="s">
        <v>29</v>
      </c>
      <c r="H23" s="7" t="s">
        <v>29</v>
      </c>
      <c r="I23" s="26" t="s">
        <v>0</v>
      </c>
      <c r="J23" s="7" t="s">
        <v>30</v>
      </c>
      <c r="K23" s="7" t="s">
        <v>30</v>
      </c>
      <c r="L23" s="7" t="s">
        <v>30</v>
      </c>
      <c r="M23" s="7" t="s">
        <v>30</v>
      </c>
      <c r="N23" s="7" t="s">
        <v>30</v>
      </c>
      <c r="O23" s="7" t="s">
        <v>30</v>
      </c>
      <c r="P23" s="42" t="s">
        <v>15</v>
      </c>
      <c r="Q23" s="26" t="s">
        <v>16</v>
      </c>
      <c r="R23" s="25" t="s">
        <v>13</v>
      </c>
      <c r="S23" s="7" t="s">
        <v>13</v>
      </c>
      <c r="T23" s="7" t="s">
        <v>13</v>
      </c>
      <c r="U23" s="9" t="s">
        <v>0</v>
      </c>
      <c r="V23" s="7" t="s">
        <v>29</v>
      </c>
      <c r="W23" s="7" t="s">
        <v>29</v>
      </c>
      <c r="X23" s="7" t="s">
        <v>29</v>
      </c>
      <c r="Y23" s="35" t="s">
        <v>0</v>
      </c>
      <c r="Z23" s="7" t="s">
        <v>30</v>
      </c>
      <c r="AA23" s="7" t="s">
        <v>30</v>
      </c>
      <c r="AB23" s="7" t="s">
        <v>30</v>
      </c>
      <c r="AC23" s="7" t="s">
        <v>30</v>
      </c>
      <c r="AD23" s="7" t="s">
        <v>30</v>
      </c>
      <c r="AE23" s="7" t="s">
        <v>30</v>
      </c>
      <c r="AF23" s="42" t="s">
        <v>0</v>
      </c>
      <c r="AG23" s="35" t="s">
        <v>16</v>
      </c>
      <c r="AI23" s="10" t="s">
        <v>17</v>
      </c>
      <c r="AJ23" s="11">
        <v>0.85160000000000002</v>
      </c>
    </row>
    <row r="24" spans="1:36" ht="16" x14ac:dyDescent="0.2">
      <c r="A24" s="21">
        <v>3085</v>
      </c>
      <c r="B24" s="38">
        <v>46.25</v>
      </c>
      <c r="C24" s="16">
        <v>47.489999999999995</v>
      </c>
      <c r="D24" s="16">
        <v>48.589999999999996</v>
      </c>
      <c r="E24" s="13">
        <f t="shared" ref="E24:E33" si="20">AVERAGE(B24:D24)</f>
        <v>47.443333333333328</v>
      </c>
      <c r="F24" s="16">
        <v>53.75</v>
      </c>
      <c r="G24" s="16">
        <v>52.510000000000005</v>
      </c>
      <c r="H24" s="16">
        <v>51.410000000000004</v>
      </c>
      <c r="I24" s="3">
        <f>AVERAGE(F24:H24)</f>
        <v>52.556666666666672</v>
      </c>
      <c r="J24" s="13">
        <f t="shared" ref="J24:L33" si="21">F24/B24</f>
        <v>1.1621621621621621</v>
      </c>
      <c r="K24" s="13">
        <f t="shared" si="21"/>
        <v>1.1057064645188464</v>
      </c>
      <c r="L24" s="13">
        <f t="shared" si="21"/>
        <v>1.0580366330520685</v>
      </c>
      <c r="M24" s="13">
        <f t="shared" ref="M24:M33" si="22">J24/$Q24</f>
        <v>1.0490932995531204</v>
      </c>
      <c r="N24" s="13">
        <f t="shared" ref="N24:N33" si="23">K24/$Q24</f>
        <v>0.99813027903194884</v>
      </c>
      <c r="O24" s="13">
        <f t="shared" ref="O24:O33" si="24">L24/$Q24</f>
        <v>0.95509833184690096</v>
      </c>
      <c r="P24" s="43">
        <f t="shared" ref="P24:P28" si="25">AVERAGE(M24:O24)</f>
        <v>1.0007739701439902</v>
      </c>
      <c r="Q24" s="3">
        <f t="shared" ref="Q24:Q28" si="26">I24/E24</f>
        <v>1.1077776997119373</v>
      </c>
      <c r="R24" s="4">
        <v>46.019999999999996</v>
      </c>
      <c r="S24" s="1">
        <v>48.769999999999996</v>
      </c>
      <c r="T24" s="1">
        <v>49.35</v>
      </c>
      <c r="U24" s="13">
        <f t="shared" ref="U24:U28" si="27">AVERAGE(R24:T24)</f>
        <v>48.04666666666666</v>
      </c>
      <c r="V24" s="1">
        <f>100-R24</f>
        <v>53.980000000000004</v>
      </c>
      <c r="W24" s="1">
        <f t="shared" ref="W24:X33" si="28">100-S24</f>
        <v>51.230000000000004</v>
      </c>
      <c r="X24" s="1">
        <f t="shared" si="28"/>
        <v>50.65</v>
      </c>
      <c r="Y24" s="3">
        <f t="shared" ref="Y24:Y28" si="29">AVERAGE(V24:X24)</f>
        <v>51.95333333333334</v>
      </c>
      <c r="Z24" s="13">
        <f t="shared" ref="Z24:AB33" si="30">V24/R24</f>
        <v>1.1729682746631902</v>
      </c>
      <c r="AA24" s="13">
        <f t="shared" si="30"/>
        <v>1.0504408447816282</v>
      </c>
      <c r="AB24" s="13">
        <f t="shared" si="30"/>
        <v>1.0263424518743667</v>
      </c>
      <c r="AC24" s="13">
        <f t="shared" ref="AC24:AC33" si="31">Z24/$Q24</f>
        <v>1.0588480657881134</v>
      </c>
      <c r="AD24" s="13">
        <f t="shared" ref="AD24:AD33" si="32">AA24/$Q24</f>
        <v>0.94824155158095458</v>
      </c>
      <c r="AE24" s="13">
        <f t="shared" ref="AE24:AE33" si="33">AB24/$Q24</f>
        <v>0.92648773498622805</v>
      </c>
      <c r="AF24" s="43">
        <f t="shared" ref="AF24:AF28" si="34">AVERAGE(AC24:AE24)</f>
        <v>0.97785911745176535</v>
      </c>
      <c r="AG24" s="3">
        <f t="shared" ref="AG24:AG28" si="35">Y24/U24</f>
        <v>1.081309837657833</v>
      </c>
      <c r="AI24" s="10" t="s">
        <v>18</v>
      </c>
      <c r="AJ24" s="11" t="s">
        <v>19</v>
      </c>
    </row>
    <row r="25" spans="1:36" ht="16" x14ac:dyDescent="0.2">
      <c r="A25" s="22">
        <v>5019</v>
      </c>
      <c r="B25" s="38">
        <v>50.13</v>
      </c>
      <c r="C25" s="16">
        <v>50.620000000000005</v>
      </c>
      <c r="D25" s="16">
        <v>49.31</v>
      </c>
      <c r="E25" s="13">
        <f t="shared" si="20"/>
        <v>50.02</v>
      </c>
      <c r="F25" s="16">
        <v>49.87</v>
      </c>
      <c r="G25" s="16">
        <v>49.379999999999995</v>
      </c>
      <c r="H25" s="16">
        <v>50.69</v>
      </c>
      <c r="I25" s="3">
        <f t="shared" ref="I25:I33" si="36">AVERAGE(F25:H25)</f>
        <v>49.98</v>
      </c>
      <c r="J25" s="13">
        <f t="shared" si="21"/>
        <v>0.99481348493915811</v>
      </c>
      <c r="K25" s="13">
        <f t="shared" si="21"/>
        <v>0.97550375345713136</v>
      </c>
      <c r="L25" s="13">
        <f t="shared" si="21"/>
        <v>1.027986209693774</v>
      </c>
      <c r="M25" s="13">
        <f t="shared" si="22"/>
        <v>0.99560965419481184</v>
      </c>
      <c r="N25" s="13">
        <f t="shared" si="23"/>
        <v>0.97628446874601271</v>
      </c>
      <c r="O25" s="13">
        <f t="shared" si="24"/>
        <v>1.0288089277487511</v>
      </c>
      <c r="P25" s="43">
        <f t="shared" si="25"/>
        <v>1.0002343502298585</v>
      </c>
      <c r="Q25" s="3">
        <f t="shared" si="26"/>
        <v>0.99920031987205105</v>
      </c>
      <c r="R25" s="4">
        <v>51.03</v>
      </c>
      <c r="S25" s="1">
        <v>50.18</v>
      </c>
      <c r="T25" s="1">
        <v>49.07</v>
      </c>
      <c r="U25" s="13">
        <f t="shared" si="27"/>
        <v>50.093333333333334</v>
      </c>
      <c r="V25" s="1">
        <f t="shared" ref="V25:V33" si="37">100-R25</f>
        <v>48.97</v>
      </c>
      <c r="W25" s="1">
        <f t="shared" si="28"/>
        <v>49.82</v>
      </c>
      <c r="X25" s="1">
        <f t="shared" si="28"/>
        <v>50.93</v>
      </c>
      <c r="Y25" s="3">
        <f t="shared" si="29"/>
        <v>49.906666666666666</v>
      </c>
      <c r="Z25" s="13">
        <f t="shared" si="30"/>
        <v>0.95963158926121883</v>
      </c>
      <c r="AA25" s="13">
        <f t="shared" si="30"/>
        <v>0.99282582702271827</v>
      </c>
      <c r="AB25" s="13">
        <f t="shared" si="30"/>
        <v>1.037905033625433</v>
      </c>
      <c r="AC25" s="13">
        <f t="shared" si="31"/>
        <v>0.96039960173761851</v>
      </c>
      <c r="AD25" s="13">
        <f t="shared" si="32"/>
        <v>0.99362040551573383</v>
      </c>
      <c r="AE25" s="13">
        <f t="shared" si="33"/>
        <v>1.0387356899148492</v>
      </c>
      <c r="AF25" s="43">
        <f t="shared" si="34"/>
        <v>0.99758523238940056</v>
      </c>
      <c r="AG25" s="3">
        <f t="shared" si="35"/>
        <v>0.99627362257120045</v>
      </c>
      <c r="AI25" s="10" t="s">
        <v>20</v>
      </c>
      <c r="AJ25" s="11" t="s">
        <v>31</v>
      </c>
    </row>
    <row r="26" spans="1:36" ht="16" x14ac:dyDescent="0.2">
      <c r="A26" s="22">
        <v>5023</v>
      </c>
      <c r="B26" s="38">
        <v>45.24</v>
      </c>
      <c r="C26" s="16">
        <v>46.92</v>
      </c>
      <c r="D26" s="16">
        <v>45.910000000000004</v>
      </c>
      <c r="E26" s="13">
        <f t="shared" si="20"/>
        <v>46.023333333333333</v>
      </c>
      <c r="F26" s="16">
        <v>54.76</v>
      </c>
      <c r="G26" s="16">
        <v>53.08</v>
      </c>
      <c r="H26" s="16">
        <v>54.089999999999996</v>
      </c>
      <c r="I26" s="3">
        <f t="shared" si="36"/>
        <v>53.976666666666667</v>
      </c>
      <c r="J26" s="13">
        <f t="shared" si="21"/>
        <v>1.2104332449160033</v>
      </c>
      <c r="K26" s="13">
        <f t="shared" si="21"/>
        <v>1.1312872975277066</v>
      </c>
      <c r="L26" s="13">
        <f t="shared" si="21"/>
        <v>1.1781746896101066</v>
      </c>
      <c r="M26" s="13">
        <f t="shared" si="22"/>
        <v>1.0320787879055926</v>
      </c>
      <c r="N26" s="13">
        <f t="shared" si="23"/>
        <v>0.96459480744550397</v>
      </c>
      <c r="O26" s="13">
        <f t="shared" si="24"/>
        <v>1.0045734539274218</v>
      </c>
      <c r="P26" s="43">
        <f t="shared" si="25"/>
        <v>1.0004156830928395</v>
      </c>
      <c r="Q26" s="3">
        <f t="shared" si="26"/>
        <v>1.172810893025277</v>
      </c>
      <c r="R26" s="4">
        <v>46.04</v>
      </c>
      <c r="S26" s="1">
        <v>47.12</v>
      </c>
      <c r="T26" s="1">
        <v>45.86</v>
      </c>
      <c r="U26" s="13">
        <f t="shared" si="27"/>
        <v>46.339999999999996</v>
      </c>
      <c r="V26" s="1">
        <f t="shared" si="37"/>
        <v>53.96</v>
      </c>
      <c r="W26" s="1">
        <f t="shared" si="28"/>
        <v>52.88</v>
      </c>
      <c r="X26" s="1">
        <f t="shared" si="28"/>
        <v>54.14</v>
      </c>
      <c r="Y26" s="3">
        <f t="shared" si="29"/>
        <v>53.660000000000004</v>
      </c>
      <c r="Z26" s="13">
        <f t="shared" si="30"/>
        <v>1.1720243266724588</v>
      </c>
      <c r="AA26" s="13">
        <f t="shared" si="30"/>
        <v>1.1222410865874364</v>
      </c>
      <c r="AB26" s="13">
        <f t="shared" si="30"/>
        <v>1.1805494984736153</v>
      </c>
      <c r="AC26" s="13">
        <f t="shared" si="31"/>
        <v>0.99932933232672383</v>
      </c>
      <c r="AD26" s="13">
        <f t="shared" si="32"/>
        <v>0.95688153415134536</v>
      </c>
      <c r="AE26" s="13">
        <f t="shared" si="33"/>
        <v>1.006598340358501</v>
      </c>
      <c r="AF26" s="43">
        <f t="shared" si="34"/>
        <v>0.98760306894552341</v>
      </c>
      <c r="AG26" s="3">
        <f t="shared" si="35"/>
        <v>1.1579628830384119</v>
      </c>
      <c r="AI26" s="10" t="s">
        <v>22</v>
      </c>
      <c r="AJ26" s="11" t="s">
        <v>32</v>
      </c>
    </row>
    <row r="27" spans="1:36" ht="16" x14ac:dyDescent="0.2">
      <c r="A27" s="23">
        <v>5614</v>
      </c>
      <c r="B27" s="38">
        <v>46.64</v>
      </c>
      <c r="C27" s="16">
        <v>48.32</v>
      </c>
      <c r="D27" s="16">
        <v>47.31</v>
      </c>
      <c r="E27" s="13">
        <f t="shared" si="20"/>
        <v>47.423333333333339</v>
      </c>
      <c r="F27" s="16">
        <v>53.36</v>
      </c>
      <c r="G27" s="16">
        <v>51.68</v>
      </c>
      <c r="H27" s="16">
        <v>52.69</v>
      </c>
      <c r="I27" s="3">
        <f t="shared" si="36"/>
        <v>52.576666666666661</v>
      </c>
      <c r="J27" s="13">
        <f t="shared" si="21"/>
        <v>1.1440823327615781</v>
      </c>
      <c r="K27" s="13">
        <f t="shared" si="21"/>
        <v>1.0695364238410596</v>
      </c>
      <c r="L27" s="13">
        <f t="shared" si="21"/>
        <v>1.113718030014796</v>
      </c>
      <c r="M27" s="13">
        <f t="shared" si="22"/>
        <v>1.0319444207315651</v>
      </c>
      <c r="N27" s="13">
        <f t="shared" si="23"/>
        <v>0.96470517352353757</v>
      </c>
      <c r="O27" s="13">
        <f t="shared" si="24"/>
        <v>1.0045562932238956</v>
      </c>
      <c r="P27" s="43">
        <f t="shared" si="25"/>
        <v>1.0004019624929994</v>
      </c>
      <c r="Q27" s="3">
        <f t="shared" si="26"/>
        <v>1.1086666198074082</v>
      </c>
      <c r="R27" s="4">
        <v>48.02</v>
      </c>
      <c r="S27" s="1">
        <v>45.11</v>
      </c>
      <c r="T27" s="1">
        <v>46.06</v>
      </c>
      <c r="U27" s="13">
        <f t="shared" si="27"/>
        <v>46.396666666666668</v>
      </c>
      <c r="V27" s="1">
        <f t="shared" si="37"/>
        <v>51.98</v>
      </c>
      <c r="W27" s="1">
        <f t="shared" si="28"/>
        <v>54.89</v>
      </c>
      <c r="X27" s="1">
        <f t="shared" si="28"/>
        <v>53.94</v>
      </c>
      <c r="Y27" s="3">
        <f t="shared" si="29"/>
        <v>53.603333333333332</v>
      </c>
      <c r="Z27" s="13">
        <f t="shared" si="30"/>
        <v>1.0824656393169512</v>
      </c>
      <c r="AA27" s="13">
        <f t="shared" si="30"/>
        <v>1.2168033695411218</v>
      </c>
      <c r="AB27" s="13">
        <f t="shared" si="30"/>
        <v>1.1710811984368215</v>
      </c>
      <c r="AC27" s="13">
        <f t="shared" si="31"/>
        <v>0.97636712423522898</v>
      </c>
      <c r="AD27" s="13">
        <f t="shared" si="32"/>
        <v>1.0975376617296357</v>
      </c>
      <c r="AE27" s="13">
        <f t="shared" si="33"/>
        <v>1.0562969764889787</v>
      </c>
      <c r="AF27" s="43">
        <f t="shared" si="34"/>
        <v>1.0434005874846144</v>
      </c>
      <c r="AG27" s="3">
        <f t="shared" si="35"/>
        <v>1.1553272505208707</v>
      </c>
    </row>
    <row r="28" spans="1:36" ht="16" x14ac:dyDescent="0.2">
      <c r="A28" s="23">
        <v>5670</v>
      </c>
      <c r="B28" s="38">
        <v>50.6</v>
      </c>
      <c r="C28" s="16">
        <v>49.01</v>
      </c>
      <c r="D28" s="16">
        <v>47.45</v>
      </c>
      <c r="E28" s="13">
        <f t="shared" si="20"/>
        <v>49.02</v>
      </c>
      <c r="F28" s="16">
        <v>49.4</v>
      </c>
      <c r="G28" s="16">
        <v>50.99</v>
      </c>
      <c r="H28" s="16">
        <v>52.55</v>
      </c>
      <c r="I28" s="3">
        <f t="shared" si="36"/>
        <v>50.98</v>
      </c>
      <c r="J28" s="13">
        <f t="shared" si="21"/>
        <v>0.97628458498023707</v>
      </c>
      <c r="K28" s="13">
        <f t="shared" si="21"/>
        <v>1.0403999183840034</v>
      </c>
      <c r="L28" s="13">
        <f t="shared" si="21"/>
        <v>1.1074815595363539</v>
      </c>
      <c r="M28" s="13">
        <f t="shared" si="22"/>
        <v>0.93874990890018095</v>
      </c>
      <c r="N28" s="13">
        <f t="shared" si="23"/>
        <v>1.0004002353704169</v>
      </c>
      <c r="O28" s="13">
        <f t="shared" si="24"/>
        <v>1.0649028255879183</v>
      </c>
      <c r="P28" s="43">
        <f t="shared" si="25"/>
        <v>1.0013509899528386</v>
      </c>
      <c r="Q28" s="3">
        <f t="shared" si="26"/>
        <v>1.0399836801305589</v>
      </c>
      <c r="R28" s="4">
        <v>48.52</v>
      </c>
      <c r="S28" s="1">
        <v>49.15</v>
      </c>
      <c r="T28" s="1">
        <v>48.17</v>
      </c>
      <c r="U28" s="13">
        <f t="shared" si="27"/>
        <v>48.613333333333337</v>
      </c>
      <c r="V28" s="1">
        <f t="shared" si="37"/>
        <v>51.48</v>
      </c>
      <c r="W28" s="1">
        <f t="shared" si="28"/>
        <v>50.85</v>
      </c>
      <c r="X28" s="1">
        <f t="shared" si="28"/>
        <v>51.83</v>
      </c>
      <c r="Y28" s="3">
        <f t="shared" si="29"/>
        <v>51.386666666666663</v>
      </c>
      <c r="Z28" s="13">
        <f t="shared" si="30"/>
        <v>1.0610057708161582</v>
      </c>
      <c r="AA28" s="13">
        <f t="shared" si="30"/>
        <v>1.0345879959308242</v>
      </c>
      <c r="AB28" s="13">
        <f t="shared" si="30"/>
        <v>1.0759809009757109</v>
      </c>
      <c r="AC28" s="13">
        <f t="shared" si="31"/>
        <v>1.0202138659358195</v>
      </c>
      <c r="AD28" s="13">
        <f t="shared" si="32"/>
        <v>0.99481176070084354</v>
      </c>
      <c r="AE28" s="13">
        <f t="shared" si="33"/>
        <v>1.034613255508618</v>
      </c>
      <c r="AF28" s="43">
        <f t="shared" si="34"/>
        <v>1.0165462940484271</v>
      </c>
      <c r="AG28" s="3">
        <f t="shared" si="35"/>
        <v>1.0570488206253428</v>
      </c>
    </row>
    <row r="29" spans="1:36" ht="16" x14ac:dyDescent="0.2">
      <c r="A29" s="23">
        <v>5680</v>
      </c>
      <c r="B29" s="38">
        <v>48.72</v>
      </c>
      <c r="C29" s="16">
        <v>49.26</v>
      </c>
      <c r="D29" s="16">
        <v>47.9</v>
      </c>
      <c r="E29" s="13">
        <f t="shared" si="20"/>
        <v>48.626666666666665</v>
      </c>
      <c r="F29" s="16">
        <v>51.28</v>
      </c>
      <c r="G29" s="16">
        <v>50.74</v>
      </c>
      <c r="H29" s="16">
        <v>52.1</v>
      </c>
      <c r="I29" s="3">
        <f t="shared" si="36"/>
        <v>51.373333333333335</v>
      </c>
      <c r="J29" s="13">
        <f>F29/B29</f>
        <v>1.052545155993432</v>
      </c>
      <c r="K29" s="13">
        <f t="shared" si="21"/>
        <v>1.0300446609825418</v>
      </c>
      <c r="L29" s="13">
        <f t="shared" si="21"/>
        <v>1.0876826722338204</v>
      </c>
      <c r="M29" s="13">
        <f t="shared" si="22"/>
        <v>0.9962710054264331</v>
      </c>
      <c r="N29" s="13">
        <f t="shared" si="23"/>
        <v>0.97497349561467161</v>
      </c>
      <c r="O29" s="13">
        <f t="shared" si="24"/>
        <v>1.0295299002431204</v>
      </c>
      <c r="P29" s="43">
        <f>AVERAGE(M29:O29)</f>
        <v>1.0002581337614085</v>
      </c>
      <c r="Q29" s="3">
        <f>I29/E29</f>
        <v>1.0564847820126131</v>
      </c>
      <c r="R29" s="4">
        <v>48.25</v>
      </c>
      <c r="S29" s="1">
        <v>49.64</v>
      </c>
      <c r="T29" s="1">
        <v>47.88</v>
      </c>
      <c r="U29" s="13">
        <f>AVERAGE(R29:T29)</f>
        <v>48.59</v>
      </c>
      <c r="V29" s="1">
        <f t="shared" si="37"/>
        <v>51.75</v>
      </c>
      <c r="W29" s="1">
        <f t="shared" si="28"/>
        <v>50.36</v>
      </c>
      <c r="X29" s="1">
        <f t="shared" si="28"/>
        <v>52.12</v>
      </c>
      <c r="Y29" s="3">
        <f>AVERAGE(V29:X29)</f>
        <v>51.41</v>
      </c>
      <c r="Z29" s="13">
        <f>V29/R29</f>
        <v>1.072538860103627</v>
      </c>
      <c r="AA29" s="13">
        <f t="shared" si="30"/>
        <v>1.0145044319097503</v>
      </c>
      <c r="AB29" s="13">
        <f t="shared" si="30"/>
        <v>1.0885547201336674</v>
      </c>
      <c r="AC29" s="13">
        <f t="shared" si="31"/>
        <v>1.015195749493363</v>
      </c>
      <c r="AD29" s="13">
        <f t="shared" si="32"/>
        <v>0.96026412228779112</v>
      </c>
      <c r="AE29" s="13">
        <f t="shared" si="33"/>
        <v>1.0303553242479846</v>
      </c>
      <c r="AF29" s="43">
        <f>AVERAGE(AC29:AE29)</f>
        <v>1.0019383986763797</v>
      </c>
      <c r="AG29" s="3">
        <f>Y29/U29</f>
        <v>1.0580366330520681</v>
      </c>
    </row>
    <row r="30" spans="1:36" ht="16" x14ac:dyDescent="0.2">
      <c r="A30" s="23">
        <v>5809</v>
      </c>
      <c r="B30" s="38">
        <v>52.870000000000005</v>
      </c>
      <c r="C30" s="16">
        <v>51.730000000000004</v>
      </c>
      <c r="D30" s="16">
        <v>51.010000000000005</v>
      </c>
      <c r="E30" s="13">
        <f t="shared" si="20"/>
        <v>51.870000000000005</v>
      </c>
      <c r="F30" s="16">
        <v>47.129999999999995</v>
      </c>
      <c r="G30" s="16">
        <v>48.269999999999996</v>
      </c>
      <c r="H30" s="16">
        <v>48.989999999999995</v>
      </c>
      <c r="I30" s="3">
        <f t="shared" si="36"/>
        <v>48.129999999999995</v>
      </c>
      <c r="J30" s="13">
        <f t="shared" ref="J30:J33" si="38">F30/B30</f>
        <v>0.89143181388310933</v>
      </c>
      <c r="K30" s="13">
        <f t="shared" si="21"/>
        <v>0.93311424705200063</v>
      </c>
      <c r="L30" s="13">
        <f t="shared" si="21"/>
        <v>0.96039992158400289</v>
      </c>
      <c r="M30" s="13">
        <f t="shared" si="22"/>
        <v>0.96070160370074564</v>
      </c>
      <c r="N30" s="13">
        <f t="shared" si="23"/>
        <v>1.0056230208723724</v>
      </c>
      <c r="O30" s="13">
        <f t="shared" si="24"/>
        <v>1.0350289618234414</v>
      </c>
      <c r="P30" s="43">
        <f t="shared" ref="P30:P33" si="39">AVERAGE(M30:O30)</f>
        <v>1.00045119546552</v>
      </c>
      <c r="Q30" s="3">
        <f t="shared" ref="Q30:Q33" si="40">I30/E30</f>
        <v>0.92789666473876986</v>
      </c>
      <c r="R30" s="4">
        <v>48.77</v>
      </c>
      <c r="S30" s="1">
        <v>51.42</v>
      </c>
      <c r="T30" s="1">
        <v>48.8</v>
      </c>
      <c r="U30" s="13">
        <f t="shared" ref="U30:U33" si="41">AVERAGE(R30:T30)</f>
        <v>49.663333333333334</v>
      </c>
      <c r="V30" s="1">
        <f t="shared" si="37"/>
        <v>51.23</v>
      </c>
      <c r="W30" s="1">
        <f t="shared" si="28"/>
        <v>48.58</v>
      </c>
      <c r="X30" s="1">
        <f t="shared" si="28"/>
        <v>51.2</v>
      </c>
      <c r="Y30" s="3">
        <f t="shared" ref="Y30:Y33" si="42">AVERAGE(V30:X30)</f>
        <v>50.336666666666666</v>
      </c>
      <c r="Z30" s="13">
        <f t="shared" ref="Z30:Z33" si="43">V30/R30</f>
        <v>1.050440844781628</v>
      </c>
      <c r="AA30" s="13">
        <f t="shared" si="30"/>
        <v>0.94476857253986768</v>
      </c>
      <c r="AB30" s="13">
        <f t="shared" si="30"/>
        <v>1.0491803278688525</v>
      </c>
      <c r="AC30" s="13">
        <f t="shared" si="31"/>
        <v>1.1320666241184927</v>
      </c>
      <c r="AD30" s="13">
        <f t="shared" si="32"/>
        <v>1.0181829598512975</v>
      </c>
      <c r="AE30" s="13">
        <f t="shared" si="33"/>
        <v>1.1307081572108328</v>
      </c>
      <c r="AF30" s="43">
        <f t="shared" ref="AF30:AF33" si="44">AVERAGE(AC30:AE30)</f>
        <v>1.0936525803935411</v>
      </c>
      <c r="AG30" s="3">
        <f>Y30/U30</f>
        <v>1.0135579569098596</v>
      </c>
    </row>
    <row r="31" spans="1:36" ht="16" x14ac:dyDescent="0.2">
      <c r="A31" s="23">
        <v>6549</v>
      </c>
      <c r="B31" s="38">
        <v>53.08</v>
      </c>
      <c r="C31" s="16">
        <v>53.76</v>
      </c>
      <c r="D31" s="16">
        <v>49.23</v>
      </c>
      <c r="E31" s="13">
        <f t="shared" si="20"/>
        <v>52.023333333333333</v>
      </c>
      <c r="F31" s="16">
        <v>46.92</v>
      </c>
      <c r="G31" s="16">
        <v>46.24</v>
      </c>
      <c r="H31" s="16">
        <v>50.77</v>
      </c>
      <c r="I31" s="3">
        <f t="shared" si="36"/>
        <v>47.976666666666667</v>
      </c>
      <c r="J31" s="13">
        <f t="shared" si="38"/>
        <v>0.88394875659382066</v>
      </c>
      <c r="K31" s="13">
        <f t="shared" si="21"/>
        <v>0.86011904761904767</v>
      </c>
      <c r="L31" s="13">
        <f t="shared" si="21"/>
        <v>1.0312817387771684</v>
      </c>
      <c r="M31" s="13">
        <f t="shared" si="22"/>
        <v>0.95850679109009651</v>
      </c>
      <c r="N31" s="13">
        <f t="shared" si="23"/>
        <v>0.93266712820054731</v>
      </c>
      <c r="O31" s="13">
        <f t="shared" si="24"/>
        <v>1.1182668031053478</v>
      </c>
      <c r="P31" s="43">
        <f t="shared" si="39"/>
        <v>1.0031469074653305</v>
      </c>
      <c r="Q31" s="3">
        <f t="shared" si="40"/>
        <v>0.92221439097840707</v>
      </c>
      <c r="R31" s="4">
        <v>51.26</v>
      </c>
      <c r="S31" s="1">
        <v>52.11</v>
      </c>
      <c r="T31" s="1">
        <v>50.55</v>
      </c>
      <c r="U31" s="13">
        <f t="shared" si="41"/>
        <v>51.306666666666672</v>
      </c>
      <c r="V31" s="1">
        <f t="shared" si="37"/>
        <v>48.74</v>
      </c>
      <c r="W31" s="1">
        <f t="shared" si="28"/>
        <v>47.89</v>
      </c>
      <c r="X31" s="1">
        <f t="shared" si="28"/>
        <v>49.45</v>
      </c>
      <c r="Y31" s="3">
        <f t="shared" si="42"/>
        <v>48.693333333333328</v>
      </c>
      <c r="Z31" s="13">
        <f t="shared" si="43"/>
        <v>0.95083886071010537</v>
      </c>
      <c r="AA31" s="13">
        <f t="shared" si="30"/>
        <v>0.91901746305891385</v>
      </c>
      <c r="AB31" s="13">
        <f t="shared" si="30"/>
        <v>0.97823936696340263</v>
      </c>
      <c r="AC31" s="13">
        <f t="shared" si="31"/>
        <v>1.0310388452096586</v>
      </c>
      <c r="AD31" s="13">
        <f t="shared" si="32"/>
        <v>0.99653342221638774</v>
      </c>
      <c r="AE31" s="13">
        <f t="shared" si="33"/>
        <v>1.0607504898351856</v>
      </c>
      <c r="AF31" s="43">
        <f t="shared" si="44"/>
        <v>1.0294409190870775</v>
      </c>
      <c r="AG31" s="3">
        <f t="shared" ref="AG31:AG33" si="45">Y31/U31</f>
        <v>0.94906444906444887</v>
      </c>
    </row>
    <row r="32" spans="1:36" ht="16" x14ac:dyDescent="0.2">
      <c r="A32" s="23">
        <v>6599</v>
      </c>
      <c r="B32" s="38">
        <v>48.96</v>
      </c>
      <c r="C32" s="16">
        <v>48.72</v>
      </c>
      <c r="D32" s="16">
        <v>50.32</v>
      </c>
      <c r="E32" s="13">
        <f t="shared" si="20"/>
        <v>49.333333333333336</v>
      </c>
      <c r="F32" s="16">
        <v>51.04</v>
      </c>
      <c r="G32" s="16">
        <v>51.28</v>
      </c>
      <c r="H32" s="16">
        <v>49.68</v>
      </c>
      <c r="I32" s="3">
        <f t="shared" si="36"/>
        <v>50.666666666666664</v>
      </c>
      <c r="J32" s="13">
        <f t="shared" si="38"/>
        <v>1.042483660130719</v>
      </c>
      <c r="K32" s="13">
        <f t="shared" si="21"/>
        <v>1.052545155993432</v>
      </c>
      <c r="L32" s="13">
        <f t="shared" si="21"/>
        <v>0.9872813990461049</v>
      </c>
      <c r="M32" s="13">
        <f t="shared" si="22"/>
        <v>1.0150498796009633</v>
      </c>
      <c r="N32" s="13">
        <f t="shared" si="23"/>
        <v>1.0248465992567628</v>
      </c>
      <c r="O32" s="13">
        <f t="shared" si="24"/>
        <v>0.96130030959752322</v>
      </c>
      <c r="P32" s="43">
        <f t="shared" si="39"/>
        <v>1.000398929485083</v>
      </c>
      <c r="Q32" s="3">
        <f t="shared" si="40"/>
        <v>1.027027027027027</v>
      </c>
      <c r="R32" s="4">
        <v>47.55</v>
      </c>
      <c r="S32" s="1">
        <v>48.2</v>
      </c>
      <c r="T32" s="1">
        <v>47.13</v>
      </c>
      <c r="U32" s="13">
        <f t="shared" si="41"/>
        <v>47.626666666666665</v>
      </c>
      <c r="V32" s="1">
        <f t="shared" si="37"/>
        <v>52.45</v>
      </c>
      <c r="W32" s="1">
        <f t="shared" si="28"/>
        <v>51.8</v>
      </c>
      <c r="X32" s="1">
        <f t="shared" si="28"/>
        <v>52.87</v>
      </c>
      <c r="Y32" s="3">
        <f t="shared" si="42"/>
        <v>52.373333333333335</v>
      </c>
      <c r="Z32" s="13">
        <f t="shared" si="43"/>
        <v>1.1030494216614091</v>
      </c>
      <c r="AA32" s="13">
        <f t="shared" si="30"/>
        <v>1.0746887966804979</v>
      </c>
      <c r="AB32" s="13">
        <f t="shared" si="30"/>
        <v>1.121790791427965</v>
      </c>
      <c r="AC32" s="13">
        <f t="shared" si="31"/>
        <v>1.0740218053018984</v>
      </c>
      <c r="AD32" s="13">
        <f t="shared" si="32"/>
        <v>1.0464075125573269</v>
      </c>
      <c r="AE32" s="13">
        <f t="shared" si="33"/>
        <v>1.0922699811272292</v>
      </c>
      <c r="AF32" s="43">
        <f t="shared" si="44"/>
        <v>1.0708997663288182</v>
      </c>
      <c r="AG32" s="3">
        <f t="shared" si="45"/>
        <v>1.0996640537513998</v>
      </c>
    </row>
    <row r="33" spans="1:33" ht="17" thickBot="1" x14ac:dyDescent="0.25">
      <c r="A33" s="24">
        <v>6603</v>
      </c>
      <c r="B33" s="39">
        <v>48.96</v>
      </c>
      <c r="C33" s="40">
        <v>48.72</v>
      </c>
      <c r="D33" s="40">
        <v>50.32</v>
      </c>
      <c r="E33" s="30">
        <f t="shared" si="20"/>
        <v>49.333333333333336</v>
      </c>
      <c r="F33" s="40">
        <v>51.04</v>
      </c>
      <c r="G33" s="40">
        <v>51.28</v>
      </c>
      <c r="H33" s="40">
        <v>49.68</v>
      </c>
      <c r="I33" s="32">
        <f t="shared" si="36"/>
        <v>50.666666666666664</v>
      </c>
      <c r="J33" s="30">
        <f t="shared" si="38"/>
        <v>1.042483660130719</v>
      </c>
      <c r="K33" s="30">
        <f t="shared" si="21"/>
        <v>1.052545155993432</v>
      </c>
      <c r="L33" s="30">
        <f t="shared" si="21"/>
        <v>0.9872813990461049</v>
      </c>
      <c r="M33" s="30">
        <f t="shared" si="22"/>
        <v>1.0150498796009633</v>
      </c>
      <c r="N33" s="30">
        <f t="shared" si="23"/>
        <v>1.0248465992567628</v>
      </c>
      <c r="O33" s="30">
        <f t="shared" si="24"/>
        <v>0.96130030959752322</v>
      </c>
      <c r="P33" s="44">
        <f t="shared" si="39"/>
        <v>1.000398929485083</v>
      </c>
      <c r="Q33" s="32">
        <f t="shared" si="40"/>
        <v>1.027027027027027</v>
      </c>
      <c r="R33" s="37">
        <v>49.15</v>
      </c>
      <c r="S33" s="5">
        <v>50.03</v>
      </c>
      <c r="T33" s="5">
        <v>49.89</v>
      </c>
      <c r="U33" s="30">
        <f t="shared" si="41"/>
        <v>49.69</v>
      </c>
      <c r="V33" s="5">
        <f t="shared" si="37"/>
        <v>50.85</v>
      </c>
      <c r="W33" s="5">
        <f t="shared" si="28"/>
        <v>49.97</v>
      </c>
      <c r="X33" s="5">
        <f t="shared" si="28"/>
        <v>50.11</v>
      </c>
      <c r="Y33" s="32">
        <f t="shared" si="42"/>
        <v>50.31</v>
      </c>
      <c r="Z33" s="30">
        <f t="shared" si="43"/>
        <v>1.0345879959308242</v>
      </c>
      <c r="AA33" s="30">
        <f t="shared" si="30"/>
        <v>0.998800719568259</v>
      </c>
      <c r="AB33" s="30">
        <f t="shared" si="30"/>
        <v>1.0044097013429545</v>
      </c>
      <c r="AC33" s="30">
        <f t="shared" si="31"/>
        <v>1.0073619960379079</v>
      </c>
      <c r="AD33" s="30">
        <f t="shared" si="32"/>
        <v>0.97251649010593644</v>
      </c>
      <c r="AE33" s="30">
        <f t="shared" si="33"/>
        <v>0.97797786709708734</v>
      </c>
      <c r="AF33" s="44">
        <f t="shared" si="44"/>
        <v>0.98595211774697722</v>
      </c>
      <c r="AG33" s="32">
        <f t="shared" si="45"/>
        <v>1.0124773596297043</v>
      </c>
    </row>
    <row r="34" spans="1:33" x14ac:dyDescent="0.2">
      <c r="A34" s="17"/>
    </row>
    <row r="35" spans="1:33" x14ac:dyDescent="0.2">
      <c r="AF35" s="15"/>
    </row>
    <row r="36" spans="1:33" s="46" customFormat="1" ht="16" x14ac:dyDescent="0.2">
      <c r="A36" s="63" t="s">
        <v>33</v>
      </c>
      <c r="Q36" s="47"/>
      <c r="V36" s="47"/>
      <c r="W36" s="47"/>
      <c r="X36" s="47"/>
    </row>
  </sheetData>
  <mergeCells count="18">
    <mergeCell ref="A1:AJ1"/>
    <mergeCell ref="A2:A3"/>
    <mergeCell ref="B2:I2"/>
    <mergeCell ref="J2:L2"/>
    <mergeCell ref="M2:O2"/>
    <mergeCell ref="R2:Y2"/>
    <mergeCell ref="Z2:AB2"/>
    <mergeCell ref="AC2:AE2"/>
    <mergeCell ref="AI2:AJ2"/>
    <mergeCell ref="A21:AJ21"/>
    <mergeCell ref="A22:A23"/>
    <mergeCell ref="B22:I22"/>
    <mergeCell ref="J22:L22"/>
    <mergeCell ref="M22:O22"/>
    <mergeCell ref="R22:Y22"/>
    <mergeCell ref="Z22:AB22"/>
    <mergeCell ref="AC22:AE22"/>
    <mergeCell ref="AI22:AJ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Yulia Kehayova (PGR)</dc:creator>
  <cp:lastModifiedBy>Microsoft Office User</cp:lastModifiedBy>
  <dcterms:created xsi:type="dcterms:W3CDTF">2022-09-02T10:47:54Z</dcterms:created>
  <dcterms:modified xsi:type="dcterms:W3CDTF">2023-03-08T11:26:03Z</dcterms:modified>
</cp:coreProperties>
</file>