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jl48/Desktop/John from June 2019/Manuscripts/COLGALT2 synovium/Revision/Files to be uploaded/"/>
    </mc:Choice>
  </mc:AlternateContent>
  <xr:revisionPtr revIDLastSave="0" documentId="13_ncr:1_{DF4BBA8C-408A-9444-9E69-33CB3AE50229}" xr6:coauthVersionLast="47" xr6:coauthVersionMax="47" xr10:uidLastSave="{00000000-0000-0000-0000-000000000000}"/>
  <bookViews>
    <workbookView xWindow="680" yWindow="960" windowWidth="43480" windowHeight="19720" xr2:uid="{7E91396A-CD7B-45DE-AF8B-6B3780294250}"/>
  </bookViews>
  <sheets>
    <sheet name="Add File 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5" i="9" l="1"/>
  <c r="AF6" i="9"/>
  <c r="AF7" i="9"/>
  <c r="AF8" i="9"/>
  <c r="AH8" i="9" s="1"/>
  <c r="AK8" i="9" s="1"/>
  <c r="AF9" i="9"/>
  <c r="AF10" i="9"/>
  <c r="AF11" i="9"/>
  <c r="AF12" i="9"/>
  <c r="AF13" i="9"/>
  <c r="AF14" i="9"/>
  <c r="AF15" i="9"/>
  <c r="AF16" i="9"/>
  <c r="AH16" i="9" s="1"/>
  <c r="AK16" i="9" s="1"/>
  <c r="AF17" i="9"/>
  <c r="AF18" i="9"/>
  <c r="AF19" i="9"/>
  <c r="AF20" i="9"/>
  <c r="AF21" i="9"/>
  <c r="AF4" i="9"/>
  <c r="AF43" i="9"/>
  <c r="AF42" i="9"/>
  <c r="AF41" i="9"/>
  <c r="AF40" i="9"/>
  <c r="AF39" i="9"/>
  <c r="AF38" i="9"/>
  <c r="AF37" i="9"/>
  <c r="AF36" i="9"/>
  <c r="AF35" i="9"/>
  <c r="AF34" i="9"/>
  <c r="AF33" i="9"/>
  <c r="AF32" i="9"/>
  <c r="AF31" i="9"/>
  <c r="AF30" i="9"/>
  <c r="AF29" i="9"/>
  <c r="AF28" i="9"/>
  <c r="AF27" i="9"/>
  <c r="AF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26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4" i="9"/>
  <c r="AH15" i="9" l="1"/>
  <c r="AK15" i="9" s="1"/>
  <c r="AH31" i="9"/>
  <c r="AK31" i="9" s="1"/>
  <c r="AH37" i="9"/>
  <c r="AK37" i="9" s="1"/>
  <c r="AH33" i="9"/>
  <c r="AK33" i="9" s="1"/>
  <c r="AH41" i="9"/>
  <c r="AK41" i="9" s="1"/>
  <c r="AH35" i="9"/>
  <c r="AK35" i="9" s="1"/>
  <c r="AH29" i="9"/>
  <c r="AK29" i="9" s="1"/>
  <c r="AH39" i="9"/>
  <c r="AK39" i="9" s="1"/>
  <c r="AH27" i="9"/>
  <c r="AK27" i="9" s="1"/>
  <c r="AH43" i="9"/>
  <c r="AK43" i="9" s="1"/>
  <c r="AH18" i="9"/>
  <c r="AK18" i="9" s="1"/>
  <c r="AH13" i="9"/>
  <c r="AK13" i="9" s="1"/>
  <c r="AH9" i="9"/>
  <c r="AK9" i="9" s="1"/>
  <c r="AH14" i="9"/>
  <c r="AK14" i="9" s="1"/>
  <c r="AH10" i="9"/>
  <c r="AK10" i="9" s="1"/>
  <c r="AH6" i="9"/>
  <c r="AK6" i="9" s="1"/>
  <c r="AH21" i="9"/>
  <c r="AK21" i="9" s="1"/>
  <c r="AH5" i="9"/>
  <c r="AK5" i="9" s="1"/>
  <c r="AH19" i="9"/>
  <c r="AK19" i="9" s="1"/>
  <c r="AH32" i="9"/>
  <c r="AK32" i="9" s="1"/>
  <c r="AH12" i="9"/>
  <c r="AK12" i="9" s="1"/>
  <c r="AH30" i="9"/>
  <c r="AK30" i="9" s="1"/>
  <c r="AH34" i="9"/>
  <c r="AK34" i="9" s="1"/>
  <c r="AH17" i="9"/>
  <c r="AK17" i="9" s="1"/>
  <c r="AH28" i="9"/>
  <c r="AK28" i="9" s="1"/>
  <c r="AH11" i="9"/>
  <c r="AK11" i="9" s="1"/>
  <c r="AH26" i="9"/>
  <c r="AK26" i="9" s="1"/>
  <c r="AH42" i="9"/>
  <c r="AK42" i="9" s="1"/>
  <c r="AH4" i="9"/>
  <c r="AK4" i="9" s="1"/>
  <c r="AH40" i="9"/>
  <c r="AK40" i="9" s="1"/>
  <c r="AH20" i="9"/>
  <c r="AK20" i="9" s="1"/>
  <c r="AH38" i="9"/>
  <c r="AK38" i="9" s="1"/>
  <c r="AH7" i="9"/>
  <c r="AK7" i="9" s="1"/>
  <c r="AH36" i="9"/>
  <c r="AK36" i="9" s="1"/>
  <c r="K16" i="9"/>
  <c r="N16" i="9" s="1"/>
  <c r="K38" i="9"/>
  <c r="N38" i="9" s="1"/>
  <c r="K10" i="9"/>
  <c r="N10" i="9" s="1"/>
  <c r="K32" i="9"/>
  <c r="N32" i="9" s="1"/>
  <c r="K11" i="9"/>
  <c r="N11" i="9" s="1"/>
  <c r="K19" i="9"/>
  <c r="N19" i="9" s="1"/>
  <c r="K33" i="9"/>
  <c r="N33" i="9" s="1"/>
  <c r="K41" i="9"/>
  <c r="N41" i="9" s="1"/>
  <c r="K17" i="9"/>
  <c r="N17" i="9" s="1"/>
  <c r="K39" i="9"/>
  <c r="N39" i="9" s="1"/>
  <c r="K40" i="9"/>
  <c r="N40" i="9" s="1"/>
  <c r="K12" i="9"/>
  <c r="N12" i="9" s="1"/>
  <c r="K42" i="9"/>
  <c r="N42" i="9" s="1"/>
  <c r="K43" i="9"/>
  <c r="N43" i="9" s="1"/>
  <c r="K8" i="9"/>
  <c r="N8" i="9" s="1"/>
  <c r="K30" i="9"/>
  <c r="N30" i="9" s="1"/>
  <c r="K4" i="9"/>
  <c r="N4" i="9" s="1"/>
  <c r="K26" i="9"/>
  <c r="N26" i="9" s="1"/>
  <c r="K5" i="9"/>
  <c r="N5" i="9" s="1"/>
  <c r="K21" i="9"/>
  <c r="N21" i="9" s="1"/>
  <c r="K35" i="9"/>
  <c r="N35" i="9" s="1"/>
  <c r="K14" i="9"/>
  <c r="N14" i="9" s="1"/>
  <c r="K28" i="9"/>
  <c r="N28" i="9" s="1"/>
  <c r="K36" i="9"/>
  <c r="N36" i="9" s="1"/>
  <c r="K9" i="9"/>
  <c r="N9" i="9" s="1"/>
  <c r="K31" i="9"/>
  <c r="N31" i="9" s="1"/>
  <c r="K18" i="9"/>
  <c r="N18" i="9" s="1"/>
  <c r="K20" i="9"/>
  <c r="N20" i="9" s="1"/>
  <c r="K34" i="9"/>
  <c r="N34" i="9" s="1"/>
  <c r="K13" i="9"/>
  <c r="N13" i="9" s="1"/>
  <c r="K27" i="9"/>
  <c r="N27" i="9" s="1"/>
  <c r="K6" i="9"/>
  <c r="N6" i="9" s="1"/>
  <c r="K7" i="9"/>
  <c r="N7" i="9" s="1"/>
  <c r="K15" i="9"/>
  <c r="N15" i="9" s="1"/>
  <c r="K29" i="9"/>
  <c r="N29" i="9" s="1"/>
  <c r="K37" i="9"/>
  <c r="N37" i="9" s="1"/>
  <c r="AO5" i="9" l="1"/>
  <c r="AQ5" i="9" s="1"/>
  <c r="AO17" i="9"/>
  <c r="AQ18" i="9" s="1"/>
  <c r="AO14" i="9"/>
  <c r="AQ36" i="9" s="1"/>
  <c r="AO20" i="9"/>
  <c r="AQ41" i="9" s="1"/>
  <c r="AO8" i="9"/>
  <c r="AQ7" i="9" s="1"/>
  <c r="AO11" i="9"/>
  <c r="AQ34" i="9" s="1"/>
  <c r="R11" i="9"/>
  <c r="T12" i="9" s="1"/>
  <c r="R20" i="9"/>
  <c r="R8" i="9"/>
  <c r="R14" i="9"/>
  <c r="R17" i="9"/>
  <c r="R5" i="9"/>
  <c r="AQ39" i="9" l="1"/>
  <c r="AQ40" i="9"/>
  <c r="AQ13" i="9"/>
  <c r="AQ38" i="9"/>
  <c r="AS38" i="9"/>
  <c r="AQ35" i="9"/>
  <c r="AQ37" i="9"/>
  <c r="AQ17" i="9"/>
  <c r="AQ27" i="9"/>
  <c r="AQ26" i="9"/>
  <c r="AQ4" i="9"/>
  <c r="AQ28" i="9"/>
  <c r="AQ14" i="9"/>
  <c r="AQ42" i="9"/>
  <c r="AQ29" i="9"/>
  <c r="T33" i="9"/>
  <c r="AQ32" i="9"/>
  <c r="AQ33" i="9"/>
  <c r="AQ30" i="9"/>
  <c r="T11" i="9"/>
  <c r="AQ31" i="9"/>
  <c r="AQ43" i="9"/>
  <c r="AQ8" i="9"/>
  <c r="AQ9" i="9"/>
  <c r="AQ19" i="9"/>
  <c r="AQ15" i="9"/>
  <c r="AQ11" i="9"/>
  <c r="AQ21" i="9"/>
  <c r="AQ10" i="9"/>
  <c r="AQ16" i="9"/>
  <c r="AQ12" i="9"/>
  <c r="AQ6" i="9"/>
  <c r="AQ20" i="9"/>
  <c r="T13" i="9"/>
  <c r="T8" i="9"/>
  <c r="T26" i="9"/>
  <c r="T40" i="9"/>
  <c r="T9" i="9"/>
  <c r="T10" i="9"/>
  <c r="T27" i="9"/>
  <c r="T29" i="9"/>
  <c r="T28" i="9"/>
  <c r="T7" i="9"/>
  <c r="T15" i="9"/>
  <c r="T30" i="9"/>
  <c r="T18" i="9"/>
  <c r="T17" i="9"/>
  <c r="T21" i="9"/>
  <c r="T38" i="9"/>
  <c r="T4" i="9"/>
  <c r="T36" i="9"/>
  <c r="T19" i="9"/>
  <c r="T20" i="9"/>
  <c r="T39" i="9"/>
  <c r="T41" i="9"/>
  <c r="T42" i="9"/>
  <c r="T16" i="9"/>
  <c r="T43" i="9"/>
  <c r="T35" i="9"/>
  <c r="T37" i="9"/>
  <c r="T31" i="9"/>
  <c r="T32" i="9"/>
  <c r="T14" i="9"/>
  <c r="T34" i="9"/>
  <c r="T5" i="9"/>
  <c r="T6" i="9"/>
  <c r="AS41" i="9" l="1"/>
  <c r="AS29" i="9"/>
  <c r="AS35" i="9"/>
  <c r="V26" i="9"/>
  <c r="V29" i="9"/>
  <c r="V32" i="9"/>
  <c r="V41" i="9"/>
  <c r="AS26" i="9"/>
  <c r="V38" i="9"/>
  <c r="V35" i="9"/>
  <c r="AS32" i="9"/>
</calcChain>
</file>

<file path=xl/sharedStrings.xml><?xml version="1.0" encoding="utf-8"?>
<sst xmlns="http://schemas.openxmlformats.org/spreadsheetml/2006/main" count="122" uniqueCount="31">
  <si>
    <t>P-value</t>
  </si>
  <si>
    <t>ns</t>
  </si>
  <si>
    <t>COLGALT2</t>
  </si>
  <si>
    <t>**</t>
  </si>
  <si>
    <t>*</t>
  </si>
  <si>
    <t>gRNA 1</t>
  </si>
  <si>
    <t>gRNA 2</t>
  </si>
  <si>
    <t>gRNA 3</t>
  </si>
  <si>
    <t>gRNA 4</t>
  </si>
  <si>
    <t>gRNA 5</t>
  </si>
  <si>
    <t>gRNA 6</t>
  </si>
  <si>
    <t>dCas9-dTET1</t>
  </si>
  <si>
    <t>dCas9-TET1</t>
  </si>
  <si>
    <t>dCas9-dDNMT3a</t>
  </si>
  <si>
    <t>dCas9-DNMT3a</t>
  </si>
  <si>
    <t>18S</t>
  </si>
  <si>
    <t>GAPDH</t>
  </si>
  <si>
    <t>HPRT1</t>
  </si>
  <si>
    <t>HK average</t>
  </si>
  <si>
    <t>delta COLGALT2</t>
  </si>
  <si>
    <t>2^COLGALT2</t>
  </si>
  <si>
    <t>Biological replicate</t>
  </si>
  <si>
    <t>Mean of biologicals</t>
  </si>
  <si>
    <t>Raw Values</t>
  </si>
  <si>
    <t>Normalised to HK</t>
  </si>
  <si>
    <t>Normalised to control</t>
  </si>
  <si>
    <t>Summary</t>
  </si>
  <si>
    <t>Methylation (DNMT3a)</t>
  </si>
  <si>
    <t>Demethylation (TET1)</t>
  </si>
  <si>
    <t>P-values  calculated using paired-t test</t>
  </si>
  <si>
    <r>
      <rPr>
        <b/>
        <sz val="12"/>
        <color theme="1"/>
        <rFont val="Calibri"/>
        <family val="2"/>
        <scheme val="minor"/>
      </rPr>
      <t>Additional file 9.</t>
    </r>
    <r>
      <rPr>
        <sz val="12"/>
        <color theme="1"/>
        <rFont val="Calibri"/>
        <family val="2"/>
        <scheme val="minor"/>
      </rPr>
      <t xml:space="preserve"> RT-qPCR data following dCas9 epigenetic modulation.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</si>
</sst>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0"/>
    <numFmt numFmtId="166" formatCode="#,##0.000000000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9" fontId="7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0" fillId="0" borderId="0" xfId="2" applyNumberFormat="1" applyFont="1" applyBorder="1" applyAlignment="1">
      <alignment horizontal="center" vertical="center"/>
    </xf>
    <xf numFmtId="0" fontId="4" fillId="0" borderId="0" xfId="0" applyFont="1"/>
    <xf numFmtId="166" fontId="0" fillId="0" borderId="0" xfId="0" applyNumberForma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textRotation="90"/>
    </xf>
    <xf numFmtId="165" fontId="3" fillId="0" borderId="0" xfId="0" applyNumberFormat="1" applyFont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5" fontId="3" fillId="3" borderId="0" xfId="0" applyNumberFormat="1" applyFont="1" applyFill="1" applyAlignment="1">
      <alignment horizontal="center" vertical="center"/>
    </xf>
    <xf numFmtId="165" fontId="3" fillId="0" borderId="0" xfId="0" applyNumberFormat="1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90"/>
    </xf>
    <xf numFmtId="0" fontId="1" fillId="0" borderId="0" xfId="0" applyFont="1" applyAlignment="1">
      <alignment horizontal="left" vertical="center"/>
    </xf>
  </cellXfs>
  <cellStyles count="3">
    <cellStyle name="Normal" xfId="0" builtinId="0"/>
    <cellStyle name="Normal 2" xfId="1" xr:uid="{CCDA72B7-00CA-49E7-AF98-3D57B6406EFD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854BE-11DE-48DD-9D28-2ADF60E7E75A}">
  <dimension ref="A1:AZ58"/>
  <sheetViews>
    <sheetView tabSelected="1" topLeftCell="A27" zoomScale="120" zoomScaleNormal="120" workbookViewId="0">
      <selection activeCell="J64" sqref="J64"/>
    </sheetView>
  </sheetViews>
  <sheetFormatPr baseColWidth="10" defaultColWidth="8.6640625" defaultRowHeight="15" x14ac:dyDescent="0.2"/>
  <cols>
    <col min="1" max="1" width="13.33203125" style="1" customWidth="1"/>
    <col min="2" max="2" width="8.6640625" style="1"/>
    <col min="3" max="3" width="9.33203125" style="1" bestFit="1" customWidth="1"/>
    <col min="4" max="11" width="10.33203125" style="1" bestFit="1" customWidth="1"/>
    <col min="12" max="12" width="13.6640625" style="1" customWidth="1"/>
    <col min="13" max="14" width="13.6640625" style="1" bestFit="1" customWidth="1"/>
    <col min="15" max="15" width="9.5" style="1" bestFit="1" customWidth="1"/>
    <col min="16" max="16" width="9.33203125" style="1" customWidth="1"/>
    <col min="17" max="17" width="8.6640625" style="1"/>
    <col min="18" max="18" width="13.6640625" style="1" bestFit="1" customWidth="1"/>
    <col min="19" max="21" width="13.33203125" style="1" customWidth="1"/>
    <col min="22" max="25" width="8.6640625" style="1"/>
    <col min="26" max="26" width="9.33203125" style="1" bestFit="1" customWidth="1"/>
    <col min="27" max="35" width="10.33203125" style="1" bestFit="1" customWidth="1"/>
    <col min="36" max="36" width="14.1640625" style="1" customWidth="1"/>
    <col min="37" max="37" width="12.33203125" style="1" bestFit="1" customWidth="1"/>
    <col min="38" max="38" width="9.5" style="1" bestFit="1" customWidth="1"/>
    <col min="39" max="39" width="9.33203125" style="1" customWidth="1"/>
    <col min="40" max="40" width="8.6640625" style="1"/>
    <col min="41" max="41" width="21.83203125" style="1" bestFit="1" customWidth="1"/>
    <col min="42" max="44" width="13.33203125" style="1" customWidth="1"/>
    <col min="45" max="45" width="8.6640625" style="1"/>
    <col min="46" max="46" width="12.33203125" style="1" customWidth="1"/>
    <col min="47" max="49" width="14.5" style="1" bestFit="1" customWidth="1"/>
    <col min="50" max="16384" width="8.6640625" style="1"/>
  </cols>
  <sheetData>
    <row r="1" spans="1:52" ht="15" customHeight="1" x14ac:dyDescent="0.2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"/>
      <c r="Q1" s="16" t="s">
        <v>22</v>
      </c>
      <c r="R1" s="16"/>
      <c r="S1" s="16" t="s">
        <v>25</v>
      </c>
      <c r="T1" s="16"/>
      <c r="U1" s="16"/>
      <c r="X1" s="22" t="s">
        <v>11</v>
      </c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"/>
      <c r="AN1" s="16" t="s">
        <v>22</v>
      </c>
      <c r="AO1" s="16"/>
      <c r="AP1" s="16" t="s">
        <v>25</v>
      </c>
      <c r="AQ1" s="16"/>
      <c r="AR1" s="16"/>
    </row>
    <row r="2" spans="1:52" ht="15" customHeight="1" x14ac:dyDescent="0.2">
      <c r="A2" s="2"/>
      <c r="B2" s="16" t="s">
        <v>21</v>
      </c>
      <c r="C2" s="16" t="s">
        <v>23</v>
      </c>
      <c r="D2" s="16"/>
      <c r="E2" s="16"/>
      <c r="F2" s="16"/>
      <c r="G2" s="16"/>
      <c r="H2" s="16"/>
      <c r="I2" s="16" t="s">
        <v>18</v>
      </c>
      <c r="J2" s="16" t="s">
        <v>24</v>
      </c>
      <c r="K2" s="16"/>
      <c r="L2" s="16"/>
      <c r="M2" s="16"/>
      <c r="N2" s="16"/>
      <c r="O2" s="16"/>
      <c r="P2" s="2"/>
      <c r="Q2" s="16"/>
      <c r="R2" s="16"/>
      <c r="S2" s="16"/>
      <c r="T2" s="16"/>
      <c r="U2" s="16"/>
      <c r="X2" s="2"/>
      <c r="Y2" s="16" t="s">
        <v>21</v>
      </c>
      <c r="Z2" s="16" t="s">
        <v>23</v>
      </c>
      <c r="AA2" s="16"/>
      <c r="AB2" s="16"/>
      <c r="AC2" s="16"/>
      <c r="AD2" s="16"/>
      <c r="AE2" s="16"/>
      <c r="AF2" s="16" t="s">
        <v>18</v>
      </c>
      <c r="AG2" s="16" t="s">
        <v>24</v>
      </c>
      <c r="AH2" s="16"/>
      <c r="AI2" s="16"/>
      <c r="AJ2" s="16"/>
      <c r="AK2" s="16"/>
      <c r="AL2" s="16"/>
      <c r="AM2" s="2"/>
      <c r="AN2" s="16"/>
      <c r="AO2" s="16"/>
      <c r="AP2" s="16"/>
      <c r="AQ2" s="16"/>
      <c r="AR2" s="16"/>
    </row>
    <row r="3" spans="1:52" x14ac:dyDescent="0.2">
      <c r="A3" s="2"/>
      <c r="B3" s="16"/>
      <c r="C3" s="2" t="s">
        <v>15</v>
      </c>
      <c r="D3" s="2" t="s">
        <v>16</v>
      </c>
      <c r="E3" s="2" t="s">
        <v>17</v>
      </c>
      <c r="F3" s="2"/>
      <c r="G3" s="2" t="s">
        <v>2</v>
      </c>
      <c r="H3" s="2"/>
      <c r="I3" s="16"/>
      <c r="J3" s="2"/>
      <c r="K3" s="2" t="s">
        <v>19</v>
      </c>
      <c r="L3" s="2"/>
      <c r="M3" s="2"/>
      <c r="N3" s="2" t="s">
        <v>20</v>
      </c>
      <c r="O3" s="2"/>
      <c r="P3" s="2"/>
      <c r="Q3" s="16"/>
      <c r="R3" s="16"/>
      <c r="S3" s="2"/>
      <c r="T3" s="2" t="s">
        <v>2</v>
      </c>
      <c r="U3" s="2"/>
      <c r="X3" s="2"/>
      <c r="Y3" s="16"/>
      <c r="Z3" s="2" t="s">
        <v>15</v>
      </c>
      <c r="AA3" s="2" t="s">
        <v>16</v>
      </c>
      <c r="AB3" s="2" t="s">
        <v>17</v>
      </c>
      <c r="AC3" s="2"/>
      <c r="AD3" s="2" t="s">
        <v>2</v>
      </c>
      <c r="AE3" s="2"/>
      <c r="AF3" s="16"/>
      <c r="AG3" s="2"/>
      <c r="AH3" s="2" t="s">
        <v>19</v>
      </c>
      <c r="AI3" s="2"/>
      <c r="AJ3" s="2"/>
      <c r="AK3" s="2" t="s">
        <v>20</v>
      </c>
      <c r="AL3" s="2"/>
      <c r="AM3" s="2"/>
      <c r="AN3" s="16"/>
      <c r="AO3" s="16"/>
      <c r="AP3" s="2"/>
      <c r="AQ3" s="2" t="s">
        <v>2</v>
      </c>
      <c r="AR3" s="2"/>
    </row>
    <row r="4" spans="1:52" x14ac:dyDescent="0.15">
      <c r="A4" s="26" t="s">
        <v>5</v>
      </c>
      <c r="B4" s="1">
        <v>1</v>
      </c>
      <c r="C4" s="5">
        <v>5.7263371000000003</v>
      </c>
      <c r="D4" s="5">
        <v>18.212096813550001</v>
      </c>
      <c r="E4" s="5">
        <v>23.850686166000003</v>
      </c>
      <c r="F4" s="5"/>
      <c r="G4" s="5">
        <v>31.519629772096</v>
      </c>
      <c r="H4" s="5"/>
      <c r="I4" s="5">
        <f t="shared" ref="I4:I21" si="0">AVERAGE(C4:E4)</f>
        <v>15.929706693183334</v>
      </c>
      <c r="J4" s="5"/>
      <c r="K4" s="5">
        <f>G4-I4</f>
        <v>15.589923078912665</v>
      </c>
      <c r="L4" s="5"/>
      <c r="N4" s="1">
        <f>2^-K4</f>
        <v>2.0275217565462267E-5</v>
      </c>
      <c r="P4" s="5"/>
      <c r="Q4" s="5"/>
      <c r="S4" s="5"/>
      <c r="T4" s="5">
        <f>N4/$R$5</f>
        <v>1.0491626130495164</v>
      </c>
      <c r="U4" s="5"/>
      <c r="X4" s="20" t="s">
        <v>5</v>
      </c>
      <c r="Y4" s="5">
        <v>1</v>
      </c>
      <c r="Z4" s="5">
        <v>6.016435371</v>
      </c>
      <c r="AA4" s="5">
        <v>16.158847048350001</v>
      </c>
      <c r="AB4" s="5">
        <v>23.256014308317429</v>
      </c>
      <c r="AC4" s="5"/>
      <c r="AD4" s="5">
        <v>31.708987676195179</v>
      </c>
      <c r="AE4" s="5"/>
      <c r="AF4" s="5">
        <f>AVERAGE(Z4:AB4)</f>
        <v>15.143765575889143</v>
      </c>
      <c r="AG4" s="5"/>
      <c r="AH4" s="5">
        <f>AD4-AF4</f>
        <v>16.565222100306038</v>
      </c>
      <c r="AI4" s="5"/>
      <c r="AK4" s="1">
        <f>2^-AH4</f>
        <v>1.0312673376517609E-5</v>
      </c>
      <c r="AM4" s="5"/>
      <c r="AN4" s="5"/>
      <c r="AO4" s="6"/>
      <c r="AP4" s="5"/>
      <c r="AQ4" s="5">
        <f>AK4/$AO$5</f>
        <v>0.95334699999999695</v>
      </c>
      <c r="AR4" s="5"/>
      <c r="AT4" s="7"/>
      <c r="AU4" s="8"/>
      <c r="AV4" s="8"/>
      <c r="AW4" s="8"/>
      <c r="AZ4" s="5"/>
    </row>
    <row r="5" spans="1:52" x14ac:dyDescent="0.15">
      <c r="A5" s="26"/>
      <c r="B5" s="1">
        <v>2</v>
      </c>
      <c r="C5" s="5">
        <v>5.9028727399999994</v>
      </c>
      <c r="D5" s="5">
        <v>18.483021100000002</v>
      </c>
      <c r="E5" s="5">
        <v>23.358891843010003</v>
      </c>
      <c r="F5" s="5"/>
      <c r="G5" s="5">
        <v>31.471668437541759</v>
      </c>
      <c r="H5" s="5"/>
      <c r="I5" s="5">
        <f t="shared" si="0"/>
        <v>15.914928561003336</v>
      </c>
      <c r="J5" s="5"/>
      <c r="K5" s="5">
        <f t="shared" ref="K5:K21" si="1">G5-I5</f>
        <v>15.556739876538423</v>
      </c>
      <c r="L5" s="5"/>
      <c r="N5" s="1">
        <f t="shared" ref="N5:N21" si="2">2^-K5</f>
        <v>2.0746969209943562E-5</v>
      </c>
      <c r="P5" s="5"/>
      <c r="Q5" s="5" t="s">
        <v>2</v>
      </c>
      <c r="R5" s="1">
        <f>AVERAGE(N4:N6)</f>
        <v>1.9325143036244807E-5</v>
      </c>
      <c r="S5" s="5"/>
      <c r="T5" s="5">
        <f>N5/$R$5</f>
        <v>1.073573901679904</v>
      </c>
      <c r="U5" s="5"/>
      <c r="X5" s="20"/>
      <c r="Y5" s="5">
        <v>2</v>
      </c>
      <c r="Z5" s="5">
        <v>6.0287274000000002</v>
      </c>
      <c r="AA5" s="5">
        <v>16.429771334800002</v>
      </c>
      <c r="AB5" s="5">
        <v>22.834219985327429</v>
      </c>
      <c r="AC5" s="5"/>
      <c r="AD5" s="5">
        <v>31.495509418736923</v>
      </c>
      <c r="AE5" s="5"/>
      <c r="AF5" s="5">
        <f t="shared" ref="AF5:AF21" si="3">AVERAGE(Z5:AB5)</f>
        <v>15.097572906709145</v>
      </c>
      <c r="AG5" s="5"/>
      <c r="AH5" s="5">
        <f t="shared" ref="AH5:AH21" si="4">AD5-AF5</f>
        <v>16.397936512027776</v>
      </c>
      <c r="AI5" s="5"/>
      <c r="AK5" s="1">
        <f t="shared" ref="AK5:AK21" si="5">2^-AH5</f>
        <v>1.1580551516496994E-5</v>
      </c>
      <c r="AM5" s="5"/>
      <c r="AN5" s="5" t="s">
        <v>2</v>
      </c>
      <c r="AO5" s="6">
        <f>AVERAGE(AK4:AK6)</f>
        <v>1.0817334482111594E-5</v>
      </c>
      <c r="AP5" s="5"/>
      <c r="AQ5" s="5">
        <f>AK5/$AO$5</f>
        <v>1.0705550000000015</v>
      </c>
      <c r="AR5" s="5"/>
      <c r="AT5" s="7"/>
      <c r="AU5" s="8"/>
      <c r="AV5" s="8"/>
      <c r="AW5" s="8"/>
      <c r="AZ5" s="5"/>
    </row>
    <row r="6" spans="1:52" x14ac:dyDescent="0.15">
      <c r="A6" s="26"/>
      <c r="B6" s="1">
        <v>3</v>
      </c>
      <c r="C6" s="5">
        <v>5.6825787995401988</v>
      </c>
      <c r="D6" s="5">
        <v>18.636084251</v>
      </c>
      <c r="E6" s="5">
        <v>23.919871031</v>
      </c>
      <c r="F6" s="5"/>
      <c r="G6" s="5">
        <v>31.927590617584041</v>
      </c>
      <c r="H6" s="5"/>
      <c r="I6" s="5">
        <f t="shared" si="0"/>
        <v>16.079511360513397</v>
      </c>
      <c r="J6" s="5"/>
      <c r="K6" s="5">
        <f t="shared" si="1"/>
        <v>15.848079257070644</v>
      </c>
      <c r="L6" s="5"/>
      <c r="N6" s="1">
        <f t="shared" si="2"/>
        <v>1.6953242333328597E-5</v>
      </c>
      <c r="P6" s="5"/>
      <c r="Q6" s="5"/>
      <c r="S6" s="5"/>
      <c r="T6" s="5">
        <f>N6/$R$5</f>
        <v>0.87726348527057996</v>
      </c>
      <c r="U6" s="5"/>
      <c r="X6" s="20"/>
      <c r="Y6" s="5">
        <v>3</v>
      </c>
      <c r="Z6" s="5">
        <v>5.82375627402</v>
      </c>
      <c r="AA6" s="5">
        <v>16.582834485799999</v>
      </c>
      <c r="AB6" s="5">
        <v>23.052315813348429</v>
      </c>
      <c r="AC6" s="5"/>
      <c r="AD6" s="5">
        <v>31.68416637975384</v>
      </c>
      <c r="AE6" s="5"/>
      <c r="AF6" s="5">
        <f t="shared" si="3"/>
        <v>15.15296885772281</v>
      </c>
      <c r="AG6" s="5"/>
      <c r="AH6" s="5">
        <f t="shared" si="4"/>
        <v>16.531197522031029</v>
      </c>
      <c r="AI6" s="5"/>
      <c r="AK6" s="1">
        <f t="shared" si="5"/>
        <v>1.0558778553320183E-5</v>
      </c>
      <c r="AM6" s="5"/>
      <c r="AN6" s="5"/>
      <c r="AO6" s="6"/>
      <c r="AP6" s="5"/>
      <c r="AQ6" s="5">
        <f>AK6/$AO$5</f>
        <v>0.9760980000000018</v>
      </c>
      <c r="AR6" s="5"/>
      <c r="AT6" s="7"/>
      <c r="AU6" s="8"/>
      <c r="AV6" s="8"/>
      <c r="AW6" s="8"/>
      <c r="AZ6" s="5"/>
    </row>
    <row r="7" spans="1:52" x14ac:dyDescent="0.15">
      <c r="A7" s="27" t="s">
        <v>6</v>
      </c>
      <c r="B7" s="1">
        <v>1</v>
      </c>
      <c r="C7" s="5">
        <v>5.8981283300000005</v>
      </c>
      <c r="D7" s="5">
        <v>18.852111310000002</v>
      </c>
      <c r="E7" s="5">
        <v>23.630073280000001</v>
      </c>
      <c r="F7" s="5"/>
      <c r="G7" s="5">
        <v>29.898442625458287</v>
      </c>
      <c r="H7" s="5"/>
      <c r="I7" s="5">
        <f t="shared" si="0"/>
        <v>16.126770973333336</v>
      </c>
      <c r="J7" s="5"/>
      <c r="K7" s="5">
        <f t="shared" si="1"/>
        <v>13.771671652124951</v>
      </c>
      <c r="L7" s="5"/>
      <c r="N7" s="1">
        <f t="shared" si="2"/>
        <v>7.1501267777494818E-5</v>
      </c>
      <c r="P7" s="5"/>
      <c r="Q7" s="5"/>
      <c r="S7" s="5"/>
      <c r="T7" s="5">
        <f>N7/$R$8</f>
        <v>1.1277809999999986</v>
      </c>
      <c r="U7" s="5"/>
      <c r="X7" s="19" t="s">
        <v>6</v>
      </c>
      <c r="Y7" s="5">
        <v>1</v>
      </c>
      <c r="Z7" s="5">
        <v>5.7781283300000004</v>
      </c>
      <c r="AA7" s="5">
        <v>16.798861544800001</v>
      </c>
      <c r="AB7" s="5">
        <v>23.257801422317431</v>
      </c>
      <c r="AC7" s="5"/>
      <c r="AD7" s="5">
        <v>30.352319508639894</v>
      </c>
      <c r="AE7" s="5"/>
      <c r="AF7" s="5">
        <f t="shared" si="3"/>
        <v>15.278263765705811</v>
      </c>
      <c r="AG7" s="5"/>
      <c r="AH7" s="5">
        <f t="shared" si="4"/>
        <v>15.074055742934084</v>
      </c>
      <c r="AI7" s="5"/>
      <c r="AK7" s="1">
        <f t="shared" si="5"/>
        <v>2.8990590741409141E-5</v>
      </c>
      <c r="AM7" s="5"/>
      <c r="AN7" s="5"/>
      <c r="AO7" s="6"/>
      <c r="AP7" s="5"/>
      <c r="AQ7" s="5">
        <f>AK7/$AO$8</f>
        <v>0.86572999999999922</v>
      </c>
      <c r="AR7" s="5"/>
      <c r="AT7" s="7"/>
      <c r="AU7" s="8"/>
      <c r="AV7" s="8"/>
      <c r="AW7" s="8"/>
      <c r="AZ7" s="5"/>
    </row>
    <row r="8" spans="1:52" x14ac:dyDescent="0.15">
      <c r="A8" s="27"/>
      <c r="B8" s="1">
        <v>2</v>
      </c>
      <c r="C8" s="5">
        <v>5.9929187289999994</v>
      </c>
      <c r="D8" s="5">
        <v>18.983487312000001</v>
      </c>
      <c r="E8" s="5">
        <v>24.223524650000002</v>
      </c>
      <c r="F8" s="5"/>
      <c r="G8" s="5">
        <v>30.349310917028124</v>
      </c>
      <c r="H8" s="5"/>
      <c r="I8" s="5">
        <f t="shared" si="0"/>
        <v>16.399976897000002</v>
      </c>
      <c r="J8" s="5"/>
      <c r="K8" s="5">
        <f t="shared" si="1"/>
        <v>13.949334020028122</v>
      </c>
      <c r="L8" s="5"/>
      <c r="N8" s="1">
        <f t="shared" si="2"/>
        <v>6.3216731895304181E-5</v>
      </c>
      <c r="P8" s="5"/>
      <c r="Q8" s="5" t="s">
        <v>2</v>
      </c>
      <c r="R8" s="1">
        <f>AVERAGE(N7:N9)</f>
        <v>6.3399957773268838E-5</v>
      </c>
      <c r="S8" s="5"/>
      <c r="T8" s="5">
        <f>N8/$R$8</f>
        <v>0.99711000000000138</v>
      </c>
      <c r="U8" s="5"/>
      <c r="X8" s="19"/>
      <c r="Y8" s="5">
        <v>2</v>
      </c>
      <c r="Z8" s="5">
        <v>6.0375672290000004</v>
      </c>
      <c r="AA8" s="5">
        <v>17.230237546799998</v>
      </c>
      <c r="AB8" s="5">
        <v>23.050180607317429</v>
      </c>
      <c r="AC8" s="5"/>
      <c r="AD8" s="5">
        <v>30.130059452808361</v>
      </c>
      <c r="AE8" s="5"/>
      <c r="AF8" s="5">
        <f t="shared" si="3"/>
        <v>15.439328461039144</v>
      </c>
      <c r="AG8" s="5"/>
      <c r="AH8" s="5">
        <f t="shared" si="4"/>
        <v>14.690730991769216</v>
      </c>
      <c r="AI8" s="5"/>
      <c r="AK8" s="1">
        <f t="shared" si="5"/>
        <v>3.7813712093963059E-5</v>
      </c>
      <c r="AM8" s="5"/>
      <c r="AN8" s="5" t="s">
        <v>2</v>
      </c>
      <c r="AO8" s="6">
        <f>AVERAGE(AK7:AK9)</f>
        <v>3.3486873206899573E-5</v>
      </c>
      <c r="AP8" s="5"/>
      <c r="AQ8" s="5">
        <f>AK8/$AO$8</f>
        <v>1.1292099999999998</v>
      </c>
      <c r="AR8" s="5"/>
      <c r="AT8" s="7"/>
      <c r="AU8" s="8"/>
      <c r="AV8" s="8"/>
      <c r="AW8" s="8"/>
      <c r="AZ8" s="5"/>
    </row>
    <row r="9" spans="1:52" x14ac:dyDescent="0.15">
      <c r="A9" s="27"/>
      <c r="B9" s="1">
        <v>3</v>
      </c>
      <c r="C9" s="5">
        <v>5.6748851819999988</v>
      </c>
      <c r="D9" s="5">
        <v>19.09210887163</v>
      </c>
      <c r="E9" s="5">
        <v>24.220708822800002</v>
      </c>
      <c r="F9" s="5"/>
      <c r="G9" s="5">
        <v>30.46685825765686</v>
      </c>
      <c r="H9" s="5"/>
      <c r="I9" s="5">
        <f t="shared" si="0"/>
        <v>16.329234292143337</v>
      </c>
      <c r="J9" s="5"/>
      <c r="K9" s="5">
        <f t="shared" si="1"/>
        <v>14.137623965513523</v>
      </c>
      <c r="L9" s="5"/>
      <c r="N9" s="1">
        <f t="shared" si="2"/>
        <v>5.548187364700752E-5</v>
      </c>
      <c r="P9" s="5"/>
      <c r="Q9" s="5"/>
      <c r="S9" s="5"/>
      <c r="T9" s="5">
        <f>N9/$R$8</f>
        <v>0.87510900000000003</v>
      </c>
      <c r="U9" s="5"/>
      <c r="X9" s="19"/>
      <c r="Y9" s="5">
        <v>3</v>
      </c>
      <c r="Z9" s="5">
        <v>5.7264563857131803</v>
      </c>
      <c r="AA9" s="5">
        <v>17.038859106429999</v>
      </c>
      <c r="AB9" s="5">
        <v>23.30405337031743</v>
      </c>
      <c r="AC9" s="5"/>
      <c r="AD9" s="5">
        <v>30.215219459477197</v>
      </c>
      <c r="AE9" s="5"/>
      <c r="AF9" s="5">
        <f t="shared" si="3"/>
        <v>15.35645628748687</v>
      </c>
      <c r="AG9" s="5"/>
      <c r="AH9" s="5">
        <f t="shared" si="4"/>
        <v>14.858763171990327</v>
      </c>
      <c r="AI9" s="5"/>
      <c r="AK9" s="1">
        <f t="shared" si="5"/>
        <v>3.3656316785326531E-5</v>
      </c>
      <c r="AM9" s="5"/>
      <c r="AN9" s="5"/>
      <c r="AO9" s="6"/>
      <c r="AP9" s="5"/>
      <c r="AQ9" s="5">
        <f>AK9/$AO$8</f>
        <v>1.0050600000000014</v>
      </c>
      <c r="AR9" s="5"/>
      <c r="AT9" s="7"/>
      <c r="AU9" s="8"/>
      <c r="AV9" s="8"/>
      <c r="AW9" s="8"/>
      <c r="AZ9" s="5"/>
    </row>
    <row r="10" spans="1:52" x14ac:dyDescent="0.15">
      <c r="A10" s="27" t="s">
        <v>7</v>
      </c>
      <c r="B10" s="1">
        <v>1</v>
      </c>
      <c r="C10" s="5">
        <v>5.9922927269439992</v>
      </c>
      <c r="D10" s="5">
        <v>18.657737819937001</v>
      </c>
      <c r="E10" s="5">
        <v>24.696145378165401</v>
      </c>
      <c r="F10" s="5"/>
      <c r="G10" s="5">
        <v>31.512292085464658</v>
      </c>
      <c r="H10" s="5"/>
      <c r="I10" s="5">
        <f t="shared" si="0"/>
        <v>16.448725308348799</v>
      </c>
      <c r="J10" s="5"/>
      <c r="K10" s="5">
        <f t="shared" si="1"/>
        <v>15.063566777115859</v>
      </c>
      <c r="L10" s="5"/>
      <c r="N10" s="1">
        <f t="shared" si="2"/>
        <v>2.9202131910129208E-5</v>
      </c>
      <c r="P10" s="5"/>
      <c r="Q10" s="5"/>
      <c r="S10" s="5"/>
      <c r="T10" s="5">
        <f>N10/$R$11</f>
        <v>1.1277809999999981</v>
      </c>
      <c r="U10" s="5"/>
      <c r="X10" s="19" t="s">
        <v>7</v>
      </c>
      <c r="Y10" s="5">
        <v>1</v>
      </c>
      <c r="Z10" s="5">
        <v>5.7563526944000003</v>
      </c>
      <c r="AA10" s="5">
        <v>16.604488054737001</v>
      </c>
      <c r="AB10" s="5">
        <v>23.187942680133929</v>
      </c>
      <c r="AC10" s="5"/>
      <c r="AD10" s="5">
        <v>31.596631199764019</v>
      </c>
      <c r="AE10" s="5"/>
      <c r="AF10" s="5">
        <f t="shared" si="3"/>
        <v>15.182927809756976</v>
      </c>
      <c r="AG10" s="5"/>
      <c r="AH10" s="5">
        <f t="shared" si="4"/>
        <v>16.413703390007043</v>
      </c>
      <c r="AI10" s="5"/>
      <c r="AK10" s="1">
        <f t="shared" si="5"/>
        <v>1.1454679433197333E-5</v>
      </c>
      <c r="AM10" s="5"/>
      <c r="AN10" s="5"/>
      <c r="AO10" s="6"/>
      <c r="AP10" s="5"/>
      <c r="AQ10" s="5">
        <f>AK10/$AO$11</f>
        <v>0.98496899999999976</v>
      </c>
      <c r="AR10" s="5"/>
      <c r="AT10" s="7"/>
      <c r="AU10" s="8"/>
      <c r="AV10" s="8"/>
      <c r="AW10" s="8"/>
      <c r="AZ10" s="5"/>
    </row>
    <row r="11" spans="1:52" x14ac:dyDescent="0.15">
      <c r="A11" s="27"/>
      <c r="B11" s="1">
        <v>2</v>
      </c>
      <c r="C11" s="5">
        <v>5.9507666732099995</v>
      </c>
      <c r="D11" s="5">
        <v>18.044386554999999</v>
      </c>
      <c r="E11" s="5">
        <v>24.981481369250002</v>
      </c>
      <c r="F11" s="5"/>
      <c r="G11" s="5">
        <v>31.755063956324435</v>
      </c>
      <c r="H11" s="5"/>
      <c r="I11" s="5">
        <f t="shared" si="0"/>
        <v>16.325544865820003</v>
      </c>
      <c r="J11" s="5"/>
      <c r="K11" s="5">
        <f t="shared" si="1"/>
        <v>15.429519090504431</v>
      </c>
      <c r="L11" s="5"/>
      <c r="N11" s="1">
        <f t="shared" si="2"/>
        <v>2.2659584133569671E-5</v>
      </c>
      <c r="P11" s="5"/>
      <c r="Q11" s="5" t="s">
        <v>2</v>
      </c>
      <c r="R11" s="1">
        <f>AVERAGE(N10:N12)</f>
        <v>2.5893441998162105E-5</v>
      </c>
      <c r="S11" s="5"/>
      <c r="T11" s="5">
        <f>N11/$R$11</f>
        <v>0.87510900000000114</v>
      </c>
      <c r="U11" s="5"/>
      <c r="X11" s="19"/>
      <c r="Y11" s="5">
        <v>2</v>
      </c>
      <c r="Z11" s="5">
        <v>5.550762411</v>
      </c>
      <c r="AA11" s="5">
        <v>16.991136789799999</v>
      </c>
      <c r="AB11" s="5">
        <v>23.29014183481743</v>
      </c>
      <c r="AC11" s="5"/>
      <c r="AD11" s="5">
        <v>31.493886816129603</v>
      </c>
      <c r="AE11" s="5"/>
      <c r="AF11" s="5">
        <f t="shared" si="3"/>
        <v>15.277347011872477</v>
      </c>
      <c r="AG11" s="5"/>
      <c r="AH11" s="5">
        <f t="shared" si="4"/>
        <v>16.216539804257124</v>
      </c>
      <c r="AI11" s="5"/>
      <c r="AK11" s="1">
        <f t="shared" si="5"/>
        <v>1.3132127572300033E-5</v>
      </c>
      <c r="AM11" s="5"/>
      <c r="AN11" s="5" t="s">
        <v>2</v>
      </c>
      <c r="AO11" s="6">
        <f>AVERAGE(AK10:AK12)</f>
        <v>1.1629482179842549E-5</v>
      </c>
      <c r="AP11" s="5"/>
      <c r="AQ11" s="5">
        <f>AK11/$AO$11</f>
        <v>1.1292100000000025</v>
      </c>
      <c r="AR11" s="5"/>
      <c r="AT11" s="7"/>
      <c r="AU11" s="8"/>
      <c r="AV11" s="8"/>
      <c r="AW11" s="8"/>
      <c r="AZ11" s="5"/>
    </row>
    <row r="12" spans="1:52" x14ac:dyDescent="0.15">
      <c r="A12" s="27"/>
      <c r="B12" s="1">
        <v>3</v>
      </c>
      <c r="C12" s="5">
        <v>5.757375570999999</v>
      </c>
      <c r="D12" s="5">
        <v>18.487968762400001</v>
      </c>
      <c r="E12" s="5">
        <v>24.464904859000001</v>
      </c>
      <c r="F12" s="5"/>
      <c r="G12" s="5">
        <v>31.47797887581903</v>
      </c>
      <c r="H12" s="5"/>
      <c r="I12" s="5">
        <f t="shared" si="0"/>
        <v>16.2367497308</v>
      </c>
      <c r="J12" s="5"/>
      <c r="K12" s="5">
        <f t="shared" si="1"/>
        <v>15.24122914501903</v>
      </c>
      <c r="L12" s="5"/>
      <c r="N12" s="1">
        <f t="shared" si="2"/>
        <v>2.5818609950787441E-5</v>
      </c>
      <c r="P12" s="5"/>
      <c r="Q12" s="5"/>
      <c r="S12" s="5"/>
      <c r="T12" s="5">
        <f>N12/$R$11</f>
        <v>0.99711000000000094</v>
      </c>
      <c r="U12" s="5"/>
      <c r="X12" s="19"/>
      <c r="Y12" s="5">
        <v>3</v>
      </c>
      <c r="Z12" s="5">
        <v>5.757375570999999</v>
      </c>
      <c r="AA12" s="5">
        <v>16.434718997200001</v>
      </c>
      <c r="AB12" s="5">
        <v>23.12437673231743</v>
      </c>
      <c r="AC12" s="5"/>
      <c r="AD12" s="5">
        <v>31.672256943409941</v>
      </c>
      <c r="AE12" s="5"/>
      <c r="AF12" s="5">
        <f t="shared" si="3"/>
        <v>15.105490433505809</v>
      </c>
      <c r="AG12" s="5"/>
      <c r="AH12" s="5">
        <f t="shared" si="4"/>
        <v>16.566766509904134</v>
      </c>
      <c r="AI12" s="5"/>
      <c r="AK12" s="1">
        <f t="shared" si="5"/>
        <v>1.030163953403028E-5</v>
      </c>
      <c r="AM12" s="5"/>
      <c r="AN12" s="5"/>
      <c r="AO12" s="6"/>
      <c r="AP12" s="5"/>
      <c r="AQ12" s="5">
        <f>AK12/$AO$11</f>
        <v>0.88582099999999775</v>
      </c>
      <c r="AR12" s="5"/>
      <c r="AT12" s="7"/>
      <c r="AU12" s="8"/>
      <c r="AV12" s="8"/>
      <c r="AW12" s="8"/>
      <c r="AZ12" s="5"/>
    </row>
    <row r="13" spans="1:52" x14ac:dyDescent="0.15">
      <c r="A13" s="27" t="s">
        <v>8</v>
      </c>
      <c r="B13" s="1">
        <v>1</v>
      </c>
      <c r="C13" s="5">
        <v>5.9099328125999993</v>
      </c>
      <c r="D13" s="5">
        <v>18.870753970999999</v>
      </c>
      <c r="E13" s="5">
        <v>25.01967293465</v>
      </c>
      <c r="F13" s="5"/>
      <c r="G13" s="5">
        <v>30.967776464532363</v>
      </c>
      <c r="H13" s="5"/>
      <c r="I13" s="5">
        <f t="shared" si="0"/>
        <v>16.600119906083332</v>
      </c>
      <c r="J13" s="5"/>
      <c r="K13" s="5">
        <f t="shared" si="1"/>
        <v>14.367656558449031</v>
      </c>
      <c r="L13" s="5"/>
      <c r="N13" s="1">
        <f t="shared" si="2"/>
        <v>4.7304712626087521E-5</v>
      </c>
      <c r="P13" s="5"/>
      <c r="Q13" s="5"/>
      <c r="S13" s="5"/>
      <c r="T13" s="5">
        <f>N13/$R$14</f>
        <v>1.0100243266504467</v>
      </c>
      <c r="U13" s="5"/>
      <c r="X13" s="19" t="s">
        <v>8</v>
      </c>
      <c r="Y13" s="5">
        <v>1</v>
      </c>
      <c r="Z13" s="5">
        <v>5.9099328125999993</v>
      </c>
      <c r="AA13" s="5">
        <v>16.817504205799999</v>
      </c>
      <c r="AB13" s="5">
        <v>22.49500107696743</v>
      </c>
      <c r="AC13" s="5"/>
      <c r="AD13" s="5">
        <v>30.712721010970853</v>
      </c>
      <c r="AE13" s="5"/>
      <c r="AF13" s="5">
        <f t="shared" si="3"/>
        <v>15.074146031789141</v>
      </c>
      <c r="AG13" s="5"/>
      <c r="AH13" s="5">
        <f t="shared" si="4"/>
        <v>15.638574979181712</v>
      </c>
      <c r="AI13" s="5"/>
      <c r="AK13" s="1">
        <f t="shared" si="5"/>
        <v>1.9602878215189786E-5</v>
      </c>
      <c r="AM13" s="5"/>
      <c r="AN13" s="5"/>
      <c r="AO13" s="6"/>
      <c r="AP13" s="5"/>
      <c r="AQ13" s="5">
        <f>AK13/$AO$14</f>
        <v>0.89573070142309974</v>
      </c>
      <c r="AR13" s="5"/>
      <c r="AT13" s="7"/>
      <c r="AU13" s="8"/>
      <c r="AV13" s="8"/>
      <c r="AW13" s="8"/>
      <c r="AZ13" s="5"/>
    </row>
    <row r="14" spans="1:52" x14ac:dyDescent="0.15">
      <c r="A14" s="27"/>
      <c r="B14" s="1">
        <v>2</v>
      </c>
      <c r="C14" s="5">
        <v>5.8572923915619999</v>
      </c>
      <c r="D14" s="5">
        <v>18.988861700000001</v>
      </c>
      <c r="E14" s="5">
        <v>24.530773034600003</v>
      </c>
      <c r="F14" s="5"/>
      <c r="G14" s="5">
        <v>30.91258093245235</v>
      </c>
      <c r="H14" s="5"/>
      <c r="I14" s="5">
        <f t="shared" si="0"/>
        <v>16.458975708720669</v>
      </c>
      <c r="J14" s="5"/>
      <c r="K14" s="5">
        <f t="shared" si="1"/>
        <v>14.453605223731682</v>
      </c>
      <c r="L14" s="5"/>
      <c r="N14" s="1">
        <f t="shared" si="2"/>
        <v>4.4568835011124756E-5</v>
      </c>
      <c r="P14" s="5"/>
      <c r="Q14" s="5" t="s">
        <v>2</v>
      </c>
      <c r="R14" s="1">
        <f>AVERAGE(N13:N15)</f>
        <v>4.6835221071322694E-5</v>
      </c>
      <c r="S14" s="5"/>
      <c r="T14" s="5">
        <f>N14/$R$14</f>
        <v>0.95160936559375719</v>
      </c>
      <c r="U14" s="5"/>
      <c r="X14" s="19"/>
      <c r="Y14" s="5">
        <v>2</v>
      </c>
      <c r="Z14" s="5">
        <v>5.7375251562000003</v>
      </c>
      <c r="AA14" s="5">
        <v>16.935611934800001</v>
      </c>
      <c r="AB14" s="5">
        <v>23.248362742317429</v>
      </c>
      <c r="AC14" s="5"/>
      <c r="AD14" s="5">
        <v>30.561344958741973</v>
      </c>
      <c r="AE14" s="5"/>
      <c r="AF14" s="5">
        <f t="shared" si="3"/>
        <v>15.307166611105808</v>
      </c>
      <c r="AG14" s="5"/>
      <c r="AH14" s="5">
        <f t="shared" si="4"/>
        <v>15.254178347636165</v>
      </c>
      <c r="AI14" s="5"/>
      <c r="AK14" s="1">
        <f t="shared" si="5"/>
        <v>2.5587906679552273E-5</v>
      </c>
      <c r="AM14" s="5"/>
      <c r="AN14" s="5" t="s">
        <v>2</v>
      </c>
      <c r="AO14" s="6">
        <f>AVERAGE(AK13:AK15)</f>
        <v>2.1884789908446306E-5</v>
      </c>
      <c r="AP14" s="5"/>
      <c r="AQ14" s="5">
        <f>AK14/$AO$14</f>
        <v>1.169209610263463</v>
      </c>
      <c r="AR14" s="5"/>
      <c r="AT14" s="7"/>
      <c r="AU14" s="8"/>
      <c r="AV14" s="8"/>
      <c r="AW14" s="8"/>
      <c r="AZ14" s="5"/>
    </row>
    <row r="15" spans="1:52" x14ac:dyDescent="0.15">
      <c r="A15" s="27"/>
      <c r="B15" s="1">
        <v>3</v>
      </c>
      <c r="C15" s="5">
        <v>5.5020489163499988</v>
      </c>
      <c r="D15" s="5">
        <v>18.852308190000002</v>
      </c>
      <c r="E15" s="5">
        <v>23.908485133040003</v>
      </c>
      <c r="F15" s="5"/>
      <c r="G15" s="5">
        <v>30.415345201692304</v>
      </c>
      <c r="H15" s="5"/>
      <c r="I15" s="5">
        <f t="shared" si="0"/>
        <v>16.087614079796669</v>
      </c>
      <c r="J15" s="5"/>
      <c r="K15" s="5">
        <f t="shared" si="1"/>
        <v>14.327731121895635</v>
      </c>
      <c r="L15" s="5"/>
      <c r="N15" s="1">
        <f t="shared" si="2"/>
        <v>4.8632115576755826E-5</v>
      </c>
      <c r="P15" s="5"/>
      <c r="Q15" s="5"/>
      <c r="S15" s="5"/>
      <c r="T15" s="5">
        <f>N15/$R$14</f>
        <v>1.0383663077557965</v>
      </c>
      <c r="U15" s="5"/>
      <c r="X15" s="19"/>
      <c r="Y15" s="5">
        <v>3</v>
      </c>
      <c r="Z15" s="5">
        <v>5.9275735316349998</v>
      </c>
      <c r="AA15" s="5">
        <v>16.799058424800002</v>
      </c>
      <c r="AB15" s="5">
        <v>23.323841446317431</v>
      </c>
      <c r="AC15" s="5"/>
      <c r="AD15" s="5">
        <v>30.926739375417867</v>
      </c>
      <c r="AE15" s="5"/>
      <c r="AF15" s="5">
        <f t="shared" si="3"/>
        <v>15.350157800917478</v>
      </c>
      <c r="AG15" s="5"/>
      <c r="AH15" s="5">
        <f t="shared" si="4"/>
        <v>15.576581574500389</v>
      </c>
      <c r="AI15" s="5"/>
      <c r="AK15" s="1">
        <f t="shared" si="5"/>
        <v>2.046358483059686E-5</v>
      </c>
      <c r="AM15" s="5"/>
      <c r="AN15" s="5"/>
      <c r="AO15" s="6"/>
      <c r="AP15" s="5"/>
      <c r="AQ15" s="5">
        <f>AK15/$AO$14</f>
        <v>0.93505968831343722</v>
      </c>
      <c r="AR15" s="5"/>
      <c r="AT15" s="7"/>
      <c r="AU15" s="8"/>
      <c r="AV15" s="8"/>
      <c r="AW15" s="8"/>
      <c r="AZ15" s="5"/>
    </row>
    <row r="16" spans="1:52" x14ac:dyDescent="0.15">
      <c r="A16" s="27" t="s">
        <v>9</v>
      </c>
      <c r="B16" s="1">
        <v>1</v>
      </c>
      <c r="C16" s="5">
        <v>5.7859378489999997</v>
      </c>
      <c r="D16" s="5">
        <v>18.762356414999999</v>
      </c>
      <c r="E16" s="5">
        <v>24.118972100000001</v>
      </c>
      <c r="F16" s="5"/>
      <c r="G16" s="5">
        <v>31.355859809255893</v>
      </c>
      <c r="H16" s="5"/>
      <c r="I16" s="5">
        <f t="shared" si="0"/>
        <v>16.222422121333334</v>
      </c>
      <c r="J16" s="5"/>
      <c r="K16" s="5">
        <f t="shared" si="1"/>
        <v>15.133437687922559</v>
      </c>
      <c r="L16" s="5"/>
      <c r="N16" s="1">
        <f t="shared" si="2"/>
        <v>2.7821549781466016E-5</v>
      </c>
      <c r="P16" s="5"/>
      <c r="Q16" s="5"/>
      <c r="S16" s="5"/>
      <c r="T16" s="5">
        <f>N16/$R$17</f>
        <v>0.88164899999999968</v>
      </c>
      <c r="U16" s="5"/>
      <c r="X16" s="19" t="s">
        <v>9</v>
      </c>
      <c r="Y16" s="5">
        <v>1</v>
      </c>
      <c r="Z16" s="5">
        <v>5.7859378489999997</v>
      </c>
      <c r="AA16" s="5">
        <v>17.709106649799999</v>
      </c>
      <c r="AB16" s="5">
        <v>22.372538142317431</v>
      </c>
      <c r="AC16" s="5"/>
      <c r="AD16" s="5">
        <v>30.977921097360912</v>
      </c>
      <c r="AE16" s="5"/>
      <c r="AF16" s="5">
        <f t="shared" si="3"/>
        <v>15.289194213705811</v>
      </c>
      <c r="AG16" s="5"/>
      <c r="AH16" s="5">
        <f t="shared" si="4"/>
        <v>15.688726883655102</v>
      </c>
      <c r="AI16" s="5"/>
      <c r="AK16" s="1">
        <f t="shared" si="5"/>
        <v>1.8933138603576255E-5</v>
      </c>
      <c r="AM16" s="5"/>
      <c r="AN16" s="5"/>
      <c r="AO16" s="6"/>
      <c r="AP16" s="5"/>
      <c r="AQ16" s="5">
        <f>AK16/$AO$17</f>
        <v>1.15505961498013</v>
      </c>
      <c r="AR16" s="5"/>
      <c r="AT16" s="7"/>
      <c r="AU16" s="8"/>
      <c r="AV16" s="8"/>
      <c r="AW16" s="8"/>
      <c r="AZ16" s="5"/>
    </row>
    <row r="17" spans="1:52" x14ac:dyDescent="0.15">
      <c r="A17" s="27"/>
      <c r="B17" s="1">
        <v>2</v>
      </c>
      <c r="C17" s="5">
        <v>5.5051411778199988</v>
      </c>
      <c r="D17" s="5">
        <v>19.256041800000002</v>
      </c>
      <c r="E17" s="5">
        <v>23.916437275</v>
      </c>
      <c r="F17" s="5"/>
      <c r="G17" s="5">
        <v>31.148489374991719</v>
      </c>
      <c r="H17" s="5"/>
      <c r="I17" s="5">
        <f t="shared" si="0"/>
        <v>16.225873417606667</v>
      </c>
      <c r="J17" s="5"/>
      <c r="K17" s="5">
        <f t="shared" si="1"/>
        <v>14.922615957385052</v>
      </c>
      <c r="L17" s="5"/>
      <c r="N17" s="1">
        <f t="shared" si="2"/>
        <v>3.2199192690870849E-5</v>
      </c>
      <c r="P17" s="5"/>
      <c r="Q17" s="5" t="s">
        <v>2</v>
      </c>
      <c r="R17" s="1">
        <f>AVERAGE(N16:N18)</f>
        <v>3.1556265340817068E-5</v>
      </c>
      <c r="S17" s="5"/>
      <c r="T17" s="5">
        <f>N17/$R$17</f>
        <v>1.0203739999999992</v>
      </c>
      <c r="U17" s="5"/>
      <c r="X17" s="19"/>
      <c r="Y17" s="5">
        <v>2</v>
      </c>
      <c r="Z17" s="5">
        <v>5.5051411778199988</v>
      </c>
      <c r="AA17" s="5">
        <v>17.202792034800002</v>
      </c>
      <c r="AB17" s="5">
        <v>22.39176541731743</v>
      </c>
      <c r="AC17" s="5"/>
      <c r="AD17" s="5">
        <v>31.29629919386123</v>
      </c>
      <c r="AE17" s="5"/>
      <c r="AF17" s="5">
        <f t="shared" si="3"/>
        <v>15.03323287664581</v>
      </c>
      <c r="AG17" s="5"/>
      <c r="AH17" s="5">
        <f t="shared" si="4"/>
        <v>16.263066317215419</v>
      </c>
      <c r="AI17" s="5"/>
      <c r="AK17" s="1">
        <f t="shared" si="5"/>
        <v>1.2715376293950756E-5</v>
      </c>
      <c r="AM17" s="5"/>
      <c r="AN17" s="5" t="s">
        <v>2</v>
      </c>
      <c r="AO17" s="6">
        <f>AVERAGE(AK16:AK18)</f>
        <v>1.6391481753867704E-5</v>
      </c>
      <c r="AP17" s="5"/>
      <c r="AQ17" s="5">
        <f>AK17/$AO$17</f>
        <v>0.77573074142308451</v>
      </c>
      <c r="AR17" s="5"/>
      <c r="AT17" s="7"/>
      <c r="AU17" s="8"/>
      <c r="AV17" s="8"/>
      <c r="AW17" s="8"/>
      <c r="AZ17" s="5"/>
    </row>
    <row r="18" spans="1:52" x14ac:dyDescent="0.15">
      <c r="A18" s="27"/>
      <c r="B18" s="1">
        <v>3</v>
      </c>
      <c r="C18" s="5">
        <v>5.5128481909099989</v>
      </c>
      <c r="D18" s="5">
        <v>18.58176014</v>
      </c>
      <c r="E18" s="5">
        <v>23.778907070000002</v>
      </c>
      <c r="F18" s="5"/>
      <c r="G18" s="5">
        <v>30.774704634137347</v>
      </c>
      <c r="H18" s="5"/>
      <c r="I18" s="5">
        <f t="shared" si="0"/>
        <v>15.957838466970001</v>
      </c>
      <c r="J18" s="5"/>
      <c r="K18" s="5">
        <f t="shared" si="1"/>
        <v>14.816866167167346</v>
      </c>
      <c r="L18" s="5"/>
      <c r="N18" s="1">
        <f t="shared" si="2"/>
        <v>3.4648053550114326E-5</v>
      </c>
      <c r="P18" s="5"/>
      <c r="Q18" s="5"/>
      <c r="S18" s="5"/>
      <c r="T18" s="5">
        <f>N18/$R$17</f>
        <v>1.0979770000000006</v>
      </c>
      <c r="U18" s="5"/>
      <c r="X18" s="19"/>
      <c r="Y18" s="5">
        <v>3</v>
      </c>
      <c r="Z18" s="5">
        <v>5.5128481909099989</v>
      </c>
      <c r="AA18" s="5">
        <v>17.5285103748</v>
      </c>
      <c r="AB18" s="5">
        <v>22.564398842317431</v>
      </c>
      <c r="AC18" s="5"/>
      <c r="AD18" s="5">
        <v>31.002068578705806</v>
      </c>
      <c r="AE18" s="5"/>
      <c r="AF18" s="5">
        <f t="shared" si="3"/>
        <v>15.201919136009144</v>
      </c>
      <c r="AG18" s="5"/>
      <c r="AH18" s="5">
        <f t="shared" si="4"/>
        <v>15.800149442696663</v>
      </c>
      <c r="AI18" s="5"/>
      <c r="AK18" s="1">
        <f t="shared" si="5"/>
        <v>1.7525930364076099E-5</v>
      </c>
      <c r="AM18" s="5"/>
      <c r="AN18" s="5"/>
      <c r="AO18" s="6"/>
      <c r="AP18" s="5"/>
      <c r="AQ18" s="5">
        <f>AK18/$AO$17</f>
        <v>1.0692096435967855</v>
      </c>
      <c r="AR18" s="5"/>
      <c r="AT18" s="7"/>
      <c r="AU18" s="8"/>
      <c r="AV18" s="8"/>
      <c r="AW18" s="8"/>
      <c r="AZ18" s="5"/>
    </row>
    <row r="19" spans="1:52" x14ac:dyDescent="0.15">
      <c r="A19" s="27" t="s">
        <v>10</v>
      </c>
      <c r="B19" s="1">
        <v>1</v>
      </c>
      <c r="C19" s="5">
        <v>5.8044802671082998</v>
      </c>
      <c r="D19" s="5">
        <v>18.222197189300001</v>
      </c>
      <c r="E19" s="5">
        <v>23.9244353765142</v>
      </c>
      <c r="F19" s="5"/>
      <c r="G19" s="5">
        <v>30.181252732322619</v>
      </c>
      <c r="H19" s="5"/>
      <c r="I19" s="5">
        <f t="shared" si="0"/>
        <v>15.983704277640834</v>
      </c>
      <c r="J19" s="5"/>
      <c r="K19" s="5">
        <f t="shared" si="1"/>
        <v>14.197548454681785</v>
      </c>
      <c r="L19" s="5"/>
      <c r="N19" s="1">
        <f t="shared" si="2"/>
        <v>5.3224556369283256E-5</v>
      </c>
      <c r="P19" s="5"/>
      <c r="Q19" s="5"/>
      <c r="S19" s="5"/>
      <c r="T19" s="5">
        <f>N19/$R$20</f>
        <v>0.98164899999999888</v>
      </c>
      <c r="U19" s="5"/>
      <c r="X19" s="19" t="s">
        <v>10</v>
      </c>
      <c r="Y19" s="5">
        <v>1</v>
      </c>
      <c r="Z19" s="5">
        <v>6.8044802671082998</v>
      </c>
      <c r="AA19" s="5">
        <v>16.168947424100001</v>
      </c>
      <c r="AB19" s="5">
        <v>23.719681907459432</v>
      </c>
      <c r="AC19" s="5"/>
      <c r="AD19" s="5">
        <v>30.001279836758336</v>
      </c>
      <c r="AE19" s="5"/>
      <c r="AF19" s="5">
        <f t="shared" si="3"/>
        <v>15.564369866222577</v>
      </c>
      <c r="AG19" s="5"/>
      <c r="AH19" s="5">
        <f t="shared" si="4"/>
        <v>14.436909970535758</v>
      </c>
      <c r="AI19" s="5"/>
      <c r="AK19" s="1">
        <f t="shared" si="5"/>
        <v>4.5087593315891511E-5</v>
      </c>
      <c r="AM19" s="5"/>
      <c r="AN19" s="5"/>
      <c r="AO19" s="6"/>
      <c r="AP19" s="5"/>
      <c r="AQ19" s="5">
        <f>AK19/$AO$20</f>
        <v>0.98710699999999996</v>
      </c>
      <c r="AR19" s="5"/>
      <c r="AT19" s="7"/>
      <c r="AU19" s="8"/>
      <c r="AV19" s="8"/>
      <c r="AW19" s="8"/>
      <c r="AZ19" s="5"/>
    </row>
    <row r="20" spans="1:52" x14ac:dyDescent="0.15">
      <c r="A20" s="27"/>
      <c r="B20" s="1">
        <v>2</v>
      </c>
      <c r="C20" s="5">
        <v>5.5670287099999989</v>
      </c>
      <c r="D20" s="5">
        <v>17.983441500000001</v>
      </c>
      <c r="E20" s="5">
        <v>23.363426065000002</v>
      </c>
      <c r="F20" s="5"/>
      <c r="G20" s="5">
        <v>29.852180248354035</v>
      </c>
      <c r="H20" s="5"/>
      <c r="I20" s="5">
        <f t="shared" si="0"/>
        <v>15.637965424999999</v>
      </c>
      <c r="J20" s="5"/>
      <c r="K20" s="5">
        <f t="shared" si="1"/>
        <v>14.214214823354036</v>
      </c>
      <c r="L20" s="5"/>
      <c r="N20" s="1">
        <f t="shared" si="2"/>
        <v>5.2613231065571183E-5</v>
      </c>
      <c r="P20" s="5"/>
      <c r="Q20" s="5" t="s">
        <v>2</v>
      </c>
      <c r="R20" s="1">
        <f>AVERAGE(N19:N21)</f>
        <v>5.4219539131892677E-5</v>
      </c>
      <c r="S20" s="5"/>
      <c r="T20" s="5">
        <f>N20/$R$20</f>
        <v>0.97037399999999918</v>
      </c>
      <c r="U20" s="5"/>
      <c r="X20" s="19"/>
      <c r="Y20" s="5">
        <v>2</v>
      </c>
      <c r="Z20" s="5">
        <v>6.6702871000000004</v>
      </c>
      <c r="AA20" s="5">
        <v>15.930191734800001</v>
      </c>
      <c r="AB20" s="5">
        <v>23.409588792317429</v>
      </c>
      <c r="AC20" s="5"/>
      <c r="AD20" s="5">
        <v>29.817784816373596</v>
      </c>
      <c r="AE20" s="5"/>
      <c r="AF20" s="5">
        <f t="shared" si="3"/>
        <v>15.336689209039143</v>
      </c>
      <c r="AG20" s="5"/>
      <c r="AH20" s="5">
        <f t="shared" si="4"/>
        <v>14.481095607334453</v>
      </c>
      <c r="AI20" s="5"/>
      <c r="AK20" s="1">
        <f t="shared" si="5"/>
        <v>4.3727621191909689E-5</v>
      </c>
      <c r="AM20" s="5"/>
      <c r="AN20" s="5" t="s">
        <v>2</v>
      </c>
      <c r="AO20" s="6">
        <f>AVERAGE(AK19:AK21)</f>
        <v>4.5676500436013031E-5</v>
      </c>
      <c r="AP20" s="5"/>
      <c r="AQ20" s="5">
        <f>AK20/$AO$20</f>
        <v>0.95733300000000054</v>
      </c>
      <c r="AR20" s="5"/>
      <c r="AT20" s="7"/>
      <c r="AU20" s="8"/>
      <c r="AV20" s="8"/>
      <c r="AW20" s="8"/>
      <c r="AZ20" s="5"/>
    </row>
    <row r="21" spans="1:52" x14ac:dyDescent="0.15">
      <c r="A21" s="27"/>
      <c r="B21" s="1">
        <v>3</v>
      </c>
      <c r="C21" s="5">
        <v>5.6573901839008194</v>
      </c>
      <c r="D21" s="5">
        <v>18.85233431</v>
      </c>
      <c r="E21" s="5">
        <v>23.068777812719002</v>
      </c>
      <c r="F21" s="5"/>
      <c r="G21" s="5">
        <v>29.96272133871647</v>
      </c>
      <c r="H21" s="5"/>
      <c r="I21" s="5">
        <f t="shared" si="0"/>
        <v>15.859500768873275</v>
      </c>
      <c r="J21" s="5"/>
      <c r="K21" s="5">
        <f t="shared" si="1"/>
        <v>14.103220569843195</v>
      </c>
      <c r="L21" s="5"/>
      <c r="N21" s="1">
        <f t="shared" si="2"/>
        <v>5.6820829960823566E-5</v>
      </c>
      <c r="P21" s="5"/>
      <c r="Q21" s="5"/>
      <c r="S21" s="5"/>
      <c r="T21" s="5">
        <f>N21/$R$20</f>
        <v>1.0479770000000013</v>
      </c>
      <c r="U21" s="5"/>
      <c r="X21" s="19"/>
      <c r="Y21" s="5">
        <v>3</v>
      </c>
      <c r="Z21" s="5">
        <v>7.0573901839008197</v>
      </c>
      <c r="AA21" s="5">
        <v>16.799084544799999</v>
      </c>
      <c r="AB21" s="5">
        <v>23.544105955036429</v>
      </c>
      <c r="AC21" s="5"/>
      <c r="AD21" s="5">
        <v>30.140373328194862</v>
      </c>
      <c r="AE21" s="5"/>
      <c r="AF21" s="5">
        <f t="shared" si="3"/>
        <v>15.800193561245749</v>
      </c>
      <c r="AG21" s="5"/>
      <c r="AH21" s="5">
        <f t="shared" si="4"/>
        <v>14.340179766949113</v>
      </c>
      <c r="AI21" s="5"/>
      <c r="AK21" s="1">
        <f t="shared" si="5"/>
        <v>4.8214286800237886E-5</v>
      </c>
      <c r="AM21" s="5"/>
      <c r="AN21" s="5"/>
      <c r="AO21" s="6"/>
      <c r="AP21" s="5"/>
      <c r="AQ21" s="5">
        <f>AK21/$AO$20</f>
        <v>1.0555599999999994</v>
      </c>
      <c r="AR21" s="5"/>
      <c r="AT21" s="7"/>
      <c r="AU21" s="8"/>
      <c r="AV21" s="8"/>
      <c r="AW21" s="8"/>
      <c r="AZ21" s="5"/>
    </row>
    <row r="22" spans="1:52" x14ac:dyDescent="0.2"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V22" s="8"/>
    </row>
    <row r="23" spans="1:52" x14ac:dyDescent="0.2">
      <c r="A23" s="25" t="s">
        <v>14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"/>
      <c r="Q23" s="2"/>
      <c r="R23" s="2"/>
      <c r="S23" s="2"/>
      <c r="T23" s="2"/>
      <c r="U23" s="2"/>
      <c r="X23" s="23" t="s">
        <v>12</v>
      </c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9"/>
      <c r="AN23" s="9"/>
      <c r="AO23" s="9"/>
      <c r="AP23" s="9"/>
      <c r="AQ23" s="9"/>
      <c r="AR23" s="9"/>
    </row>
    <row r="24" spans="1:52" x14ac:dyDescent="0.2">
      <c r="A24" s="2"/>
      <c r="B24" s="16" t="s">
        <v>21</v>
      </c>
      <c r="C24" s="16" t="s">
        <v>23</v>
      </c>
      <c r="D24" s="16"/>
      <c r="E24" s="16"/>
      <c r="F24" s="16"/>
      <c r="G24" s="16"/>
      <c r="H24" s="16"/>
      <c r="I24" s="16" t="s">
        <v>18</v>
      </c>
      <c r="J24" s="16" t="s">
        <v>24</v>
      </c>
      <c r="K24" s="16"/>
      <c r="L24" s="16"/>
      <c r="M24" s="16"/>
      <c r="N24" s="16"/>
      <c r="O24" s="16"/>
      <c r="P24" s="2"/>
      <c r="Q24" s="2"/>
      <c r="R24" s="2"/>
      <c r="S24" s="2"/>
      <c r="T24" s="2"/>
      <c r="U24" s="2"/>
      <c r="X24" s="9"/>
      <c r="Y24" s="24" t="s">
        <v>21</v>
      </c>
      <c r="Z24" s="24" t="s">
        <v>23</v>
      </c>
      <c r="AA24" s="24"/>
      <c r="AB24" s="24"/>
      <c r="AC24" s="24"/>
      <c r="AD24" s="24"/>
      <c r="AE24" s="24"/>
      <c r="AF24" s="24" t="s">
        <v>18</v>
      </c>
      <c r="AG24" s="24" t="s">
        <v>24</v>
      </c>
      <c r="AH24" s="24"/>
      <c r="AI24" s="24"/>
      <c r="AJ24" s="24"/>
      <c r="AK24" s="24"/>
      <c r="AL24" s="24"/>
      <c r="AM24" s="9"/>
      <c r="AN24" s="9"/>
      <c r="AO24" s="9"/>
      <c r="AP24" s="9"/>
      <c r="AQ24" s="9"/>
      <c r="AR24" s="9"/>
    </row>
    <row r="25" spans="1:52" x14ac:dyDescent="0.2">
      <c r="A25" s="2"/>
      <c r="B25" s="16"/>
      <c r="C25" s="2" t="s">
        <v>15</v>
      </c>
      <c r="D25" s="2" t="s">
        <v>16</v>
      </c>
      <c r="E25" s="2" t="s">
        <v>17</v>
      </c>
      <c r="F25" s="2"/>
      <c r="G25" s="2" t="s">
        <v>2</v>
      </c>
      <c r="H25" s="2"/>
      <c r="I25" s="16"/>
      <c r="J25" s="2"/>
      <c r="K25" s="2" t="s">
        <v>19</v>
      </c>
      <c r="L25" s="2"/>
      <c r="M25" s="2"/>
      <c r="N25" s="2" t="s">
        <v>20</v>
      </c>
      <c r="O25" s="2"/>
      <c r="P25" s="2"/>
      <c r="Q25" s="2"/>
      <c r="R25" s="2"/>
      <c r="S25" s="2"/>
      <c r="T25" s="2" t="s">
        <v>2</v>
      </c>
      <c r="U25" s="2"/>
      <c r="X25" s="9"/>
      <c r="Y25" s="24"/>
      <c r="Z25" s="9" t="s">
        <v>15</v>
      </c>
      <c r="AA25" s="9" t="s">
        <v>16</v>
      </c>
      <c r="AB25" s="9" t="s">
        <v>17</v>
      </c>
      <c r="AC25" s="9"/>
      <c r="AD25" s="9" t="s">
        <v>2</v>
      </c>
      <c r="AE25" s="9"/>
      <c r="AF25" s="24"/>
      <c r="AG25" s="9"/>
      <c r="AH25" s="9" t="s">
        <v>19</v>
      </c>
      <c r="AI25" s="9"/>
      <c r="AJ25" s="9"/>
      <c r="AK25" s="9" t="s">
        <v>20</v>
      </c>
      <c r="AL25" s="9"/>
      <c r="AM25" s="9"/>
      <c r="AN25" s="9"/>
      <c r="AO25" s="9"/>
      <c r="AP25" s="9"/>
      <c r="AQ25" s="9" t="s">
        <v>2</v>
      </c>
      <c r="AR25" s="9"/>
    </row>
    <row r="26" spans="1:52" x14ac:dyDescent="0.15">
      <c r="A26" s="26" t="s">
        <v>5</v>
      </c>
      <c r="B26" s="1">
        <v>1</v>
      </c>
      <c r="C26" s="10">
        <v>6.2249721000000005</v>
      </c>
      <c r="D26" s="10">
        <v>18.61498038005</v>
      </c>
      <c r="E26" s="10">
        <v>22.695804166000002</v>
      </c>
      <c r="F26" s="10"/>
      <c r="G26" s="10">
        <v>31.72306227776216</v>
      </c>
      <c r="H26" s="10"/>
      <c r="I26" s="10">
        <f>AVERAGE(C26:E26)</f>
        <v>15.845252215350001</v>
      </c>
      <c r="J26" s="10"/>
      <c r="K26" s="10">
        <f>G26-I26</f>
        <v>15.877810062412159</v>
      </c>
      <c r="L26" s="10"/>
      <c r="N26" s="1">
        <f>2^-K26</f>
        <v>1.6607448171057718E-5</v>
      </c>
      <c r="P26" s="10"/>
      <c r="Q26" s="10"/>
      <c r="R26" s="10"/>
      <c r="S26" s="10"/>
      <c r="T26" s="10">
        <f>N26/$R$5</f>
        <v>0.85937000000000097</v>
      </c>
      <c r="U26" s="10"/>
      <c r="V26" s="10">
        <f>AVERAGE(T26:T28)</f>
        <v>0.85282366666666698</v>
      </c>
      <c r="X26" s="20" t="s">
        <v>5</v>
      </c>
      <c r="Y26" s="5">
        <v>1</v>
      </c>
      <c r="Z26" s="5">
        <v>5.5346940128749997</v>
      </c>
      <c r="AA26" s="5">
        <v>17.823851828319999</v>
      </c>
      <c r="AB26" s="5">
        <v>24.147869092454858</v>
      </c>
      <c r="AC26" s="5"/>
      <c r="AD26" s="5">
        <v>32.175433887170492</v>
      </c>
      <c r="AE26" s="5"/>
      <c r="AF26" s="5">
        <f>AVERAGE(Z26:AB26)</f>
        <v>15.835471644549953</v>
      </c>
      <c r="AG26" s="5"/>
      <c r="AH26" s="5">
        <f>AD26-AF26</f>
        <v>16.339962242620537</v>
      </c>
      <c r="AI26" s="5"/>
      <c r="AK26" s="1">
        <f>2^-AH26</f>
        <v>1.2055389230923799E-5</v>
      </c>
      <c r="AM26" s="5"/>
      <c r="AN26" s="5"/>
      <c r="AO26" s="5"/>
      <c r="AP26" s="5"/>
      <c r="AQ26" s="5">
        <f>AK26/$AO$5</f>
        <v>1.1144510000000047</v>
      </c>
      <c r="AR26" s="5"/>
      <c r="AS26" s="5">
        <f>AVERAGE(AQ26:AQ28)</f>
        <v>1.1486290000000026</v>
      </c>
      <c r="AT26" s="7"/>
      <c r="AV26" s="8"/>
      <c r="AZ26" s="5"/>
    </row>
    <row r="27" spans="1:52" x14ac:dyDescent="0.15">
      <c r="A27" s="26"/>
      <c r="B27" s="1">
        <v>2</v>
      </c>
      <c r="C27" s="10">
        <v>6.4015077399999996</v>
      </c>
      <c r="D27" s="10">
        <v>18.8859046665</v>
      </c>
      <c r="E27" s="10">
        <v>22.204009843010002</v>
      </c>
      <c r="F27" s="10"/>
      <c r="G27" s="10">
        <v>31.630917590389821</v>
      </c>
      <c r="H27" s="10"/>
      <c r="I27" s="10">
        <f t="shared" ref="I27:I43" si="6">AVERAGE(C27:E27)</f>
        <v>15.830474083170001</v>
      </c>
      <c r="J27" s="10"/>
      <c r="K27" s="10">
        <f t="shared" ref="K27:K43" si="7">G27-I27</f>
        <v>15.800443507219819</v>
      </c>
      <c r="L27" s="10"/>
      <c r="N27" s="1">
        <f t="shared" ref="N27:N43" si="8">2^-K27</f>
        <v>1.7522358417822642E-5</v>
      </c>
      <c r="P27" s="10"/>
      <c r="Q27" s="10"/>
      <c r="R27" s="10"/>
      <c r="S27" s="10"/>
      <c r="T27" s="10">
        <f t="shared" ref="T27:T28" si="9">N27/$R$5</f>
        <v>0.90671300000000021</v>
      </c>
      <c r="U27" s="10"/>
      <c r="X27" s="20"/>
      <c r="Y27" s="5">
        <v>2</v>
      </c>
      <c r="Z27" s="5">
        <v>5.5469860418749999</v>
      </c>
      <c r="AA27" s="5">
        <v>18.013628818320001</v>
      </c>
      <c r="AB27" s="5">
        <v>23.726074769464859</v>
      </c>
      <c r="AC27" s="5"/>
      <c r="AD27" s="5">
        <v>32.02464951267828</v>
      </c>
      <c r="AE27" s="5"/>
      <c r="AF27" s="5">
        <f t="shared" ref="AF27:AF43" si="10">AVERAGE(Z27:AB27)</f>
        <v>15.762229876553286</v>
      </c>
      <c r="AG27" s="5"/>
      <c r="AH27" s="5">
        <f t="shared" ref="AH27:AH43" si="11">AD27-AF27</f>
        <v>16.262419636124996</v>
      </c>
      <c r="AI27" s="5"/>
      <c r="AK27" s="1">
        <f t="shared" ref="AK27:AK43" si="12">2^-AH27</f>
        <v>1.2721077177618445E-5</v>
      </c>
      <c r="AM27" s="5"/>
      <c r="AN27" s="5"/>
      <c r="AO27" s="5"/>
      <c r="AP27" s="5"/>
      <c r="AQ27" s="5">
        <f>AK27/$AO$5</f>
        <v>1.175990000000003</v>
      </c>
      <c r="AR27" s="5"/>
      <c r="AT27" s="7"/>
      <c r="AV27" s="8"/>
      <c r="AZ27" s="5"/>
    </row>
    <row r="28" spans="1:52" x14ac:dyDescent="0.15">
      <c r="A28" s="26"/>
      <c r="B28" s="1">
        <v>3</v>
      </c>
      <c r="C28" s="10">
        <v>6.181213799540199</v>
      </c>
      <c r="D28" s="10">
        <v>19.038967817499998</v>
      </c>
      <c r="E28" s="10">
        <v>22.764989030999999</v>
      </c>
      <c r="F28" s="10"/>
      <c r="G28" s="10">
        <v>31.989939327537243</v>
      </c>
      <c r="H28" s="10"/>
      <c r="I28" s="10">
        <f t="shared" si="6"/>
        <v>15.995056882680066</v>
      </c>
      <c r="J28" s="10"/>
      <c r="K28" s="10">
        <f t="shared" si="7"/>
        <v>15.994882444857177</v>
      </c>
      <c r="L28" s="10"/>
      <c r="N28" s="1">
        <f t="shared" si="8"/>
        <v>1.5313011440203945E-5</v>
      </c>
      <c r="P28" s="10"/>
      <c r="Q28" s="10"/>
      <c r="R28" s="10"/>
      <c r="S28" s="10"/>
      <c r="T28" s="10">
        <f t="shared" si="9"/>
        <v>0.79238799999999976</v>
      </c>
      <c r="U28" s="10"/>
      <c r="X28" s="20"/>
      <c r="Y28" s="5">
        <v>3</v>
      </c>
      <c r="Z28" s="5">
        <v>5.3420149158949997</v>
      </c>
      <c r="AA28" s="5">
        <v>18.052787688319999</v>
      </c>
      <c r="AB28" s="5">
        <v>23.944170597485858</v>
      </c>
      <c r="AC28" s="5"/>
      <c r="AD28" s="5">
        <v>32.067503325592781</v>
      </c>
      <c r="AE28" s="5"/>
      <c r="AF28" s="5">
        <f t="shared" si="10"/>
        <v>15.779657733900285</v>
      </c>
      <c r="AG28" s="5"/>
      <c r="AH28" s="5">
        <f t="shared" si="11"/>
        <v>16.287845591692495</v>
      </c>
      <c r="AI28" s="5"/>
      <c r="AK28" s="1">
        <f t="shared" si="12"/>
        <v>1.249884585801792E-5</v>
      </c>
      <c r="AM28" s="5"/>
      <c r="AN28" s="5"/>
      <c r="AO28" s="5"/>
      <c r="AP28" s="5"/>
      <c r="AQ28" s="5">
        <f>AK28/$AO$5</f>
        <v>1.1554460000000006</v>
      </c>
      <c r="AR28" s="5"/>
      <c r="AT28" s="7"/>
      <c r="AV28" s="8"/>
      <c r="AZ28" s="5"/>
    </row>
    <row r="29" spans="1:52" x14ac:dyDescent="0.15">
      <c r="A29" s="27" t="s">
        <v>6</v>
      </c>
      <c r="B29" s="1">
        <v>1</v>
      </c>
      <c r="C29" s="10">
        <v>6.3967633300000006</v>
      </c>
      <c r="D29" s="10">
        <v>19.2549948765</v>
      </c>
      <c r="E29" s="10">
        <v>22.475191280000001</v>
      </c>
      <c r="F29" s="10"/>
      <c r="G29" s="10">
        <v>30.221132661004681</v>
      </c>
      <c r="H29" s="10"/>
      <c r="I29" s="10">
        <f t="shared" si="6"/>
        <v>16.0423164955</v>
      </c>
      <c r="J29" s="10"/>
      <c r="K29" s="10">
        <f t="shared" si="7"/>
        <v>14.178816165504681</v>
      </c>
      <c r="L29" s="10"/>
      <c r="N29" s="1">
        <f t="shared" si="8"/>
        <v>5.3920142487178651E-5</v>
      </c>
      <c r="P29" s="10"/>
      <c r="Q29" s="10"/>
      <c r="R29" s="10"/>
      <c r="S29" s="10"/>
      <c r="T29" s="10">
        <f>N29/$R$8</f>
        <v>0.85047600000000101</v>
      </c>
      <c r="U29" s="10"/>
      <c r="V29" s="10">
        <f>AVERAGE(T29:T31)</f>
        <v>0.70968733333333389</v>
      </c>
      <c r="X29" s="19" t="s">
        <v>6</v>
      </c>
      <c r="Y29" s="5">
        <v>1</v>
      </c>
      <c r="Z29" s="5">
        <v>5.2963869718750001</v>
      </c>
      <c r="AA29" s="5">
        <v>17.60362163832</v>
      </c>
      <c r="AB29" s="5">
        <v>24.149656206454861</v>
      </c>
      <c r="AC29" s="5"/>
      <c r="AD29" s="5">
        <v>30.596337991793121</v>
      </c>
      <c r="AE29" s="5"/>
      <c r="AF29" s="5">
        <f t="shared" si="10"/>
        <v>15.683221605549955</v>
      </c>
      <c r="AG29" s="5"/>
      <c r="AH29" s="5">
        <f t="shared" si="11"/>
        <v>14.913116386243166</v>
      </c>
      <c r="AI29" s="5"/>
      <c r="AK29" s="1">
        <f t="shared" si="12"/>
        <v>3.2411911090084899E-5</v>
      </c>
      <c r="AM29" s="5"/>
      <c r="AN29" s="5"/>
      <c r="AO29" s="5"/>
      <c r="AP29" s="5"/>
      <c r="AQ29" s="5">
        <f>AK29/$AO$8</f>
        <v>0.96789900000000029</v>
      </c>
      <c r="AR29" s="5"/>
      <c r="AS29" s="5">
        <f>AVERAGE(AQ29:AQ31)</f>
        <v>1.1215586666666659</v>
      </c>
      <c r="AT29" s="7"/>
      <c r="AV29" s="8"/>
      <c r="AZ29" s="5"/>
    </row>
    <row r="30" spans="1:52" x14ac:dyDescent="0.15">
      <c r="A30" s="27"/>
      <c r="B30" s="1">
        <v>2</v>
      </c>
      <c r="C30" s="10">
        <v>6.4915537289999996</v>
      </c>
      <c r="D30" s="10">
        <v>19.386370878499999</v>
      </c>
      <c r="E30" s="10">
        <v>23.068642650000001</v>
      </c>
      <c r="F30" s="10"/>
      <c r="G30" s="10">
        <v>31.00289070623122</v>
      </c>
      <c r="H30" s="10"/>
      <c r="I30" s="10">
        <f t="shared" si="6"/>
        <v>16.315522419166665</v>
      </c>
      <c r="J30" s="10"/>
      <c r="K30" s="10">
        <f t="shared" si="7"/>
        <v>14.687368287064555</v>
      </c>
      <c r="L30" s="10"/>
      <c r="N30" s="1">
        <f t="shared" si="8"/>
        <v>3.7901952955888932E-5</v>
      </c>
      <c r="P30" s="10"/>
      <c r="Q30" s="10"/>
      <c r="R30" s="10"/>
      <c r="S30" s="10"/>
      <c r="T30" s="10">
        <f t="shared" ref="T30:T31" si="13">N30/$R$8</f>
        <v>0.59782300000000055</v>
      </c>
      <c r="U30" s="10"/>
      <c r="X30" s="19"/>
      <c r="Y30" s="5">
        <v>2</v>
      </c>
      <c r="Z30" s="5">
        <v>5.5558258708750001</v>
      </c>
      <c r="AA30" s="5">
        <v>17.843822662320001</v>
      </c>
      <c r="AB30" s="5">
        <v>23.942035391454858</v>
      </c>
      <c r="AC30" s="5"/>
      <c r="AD30" s="5">
        <v>30.293897295051011</v>
      </c>
      <c r="AE30" s="5"/>
      <c r="AF30" s="5">
        <f t="shared" si="10"/>
        <v>15.780561308216619</v>
      </c>
      <c r="AG30" s="5"/>
      <c r="AH30" s="5">
        <f t="shared" si="11"/>
        <v>14.513335986834392</v>
      </c>
      <c r="AI30" s="5"/>
      <c r="AK30" s="1">
        <f t="shared" si="12"/>
        <v>4.2761263662789551E-5</v>
      </c>
      <c r="AM30" s="5"/>
      <c r="AN30" s="5"/>
      <c r="AO30" s="5"/>
      <c r="AP30" s="5"/>
      <c r="AQ30" s="5">
        <f>AK30/$AO$8</f>
        <v>1.2769559999999971</v>
      </c>
      <c r="AR30" s="5"/>
      <c r="AT30" s="7"/>
      <c r="AV30" s="8"/>
      <c r="AZ30" s="5"/>
    </row>
    <row r="31" spans="1:52" x14ac:dyDescent="0.15">
      <c r="A31" s="27"/>
      <c r="B31" s="1">
        <v>3</v>
      </c>
      <c r="C31" s="10">
        <v>6.173520181999999</v>
      </c>
      <c r="D31" s="10">
        <v>19.494992438129998</v>
      </c>
      <c r="E31" s="10">
        <v>23.065826822800002</v>
      </c>
      <c r="F31" s="10"/>
      <c r="G31" s="10">
        <v>30.744713876603768</v>
      </c>
      <c r="H31" s="10"/>
      <c r="I31" s="10">
        <f t="shared" si="6"/>
        <v>16.244779814309997</v>
      </c>
      <c r="J31" s="10"/>
      <c r="K31" s="10">
        <f t="shared" si="7"/>
        <v>14.499934062293772</v>
      </c>
      <c r="L31" s="10"/>
      <c r="N31" s="1">
        <f t="shared" si="8"/>
        <v>4.3160345453603813E-5</v>
      </c>
      <c r="P31" s="10"/>
      <c r="Q31" s="10"/>
      <c r="R31" s="10"/>
      <c r="S31" s="10"/>
      <c r="T31" s="10">
        <f t="shared" si="13"/>
        <v>0.68076300000000001</v>
      </c>
      <c r="U31" s="10"/>
      <c r="X31" s="19"/>
      <c r="Y31" s="5">
        <v>3</v>
      </c>
      <c r="Z31" s="5">
        <v>5.24471502758818</v>
      </c>
      <c r="AA31" s="5">
        <v>17.68660379732</v>
      </c>
      <c r="AB31" s="5">
        <v>24.195908154454859</v>
      </c>
      <c r="AC31" s="5"/>
      <c r="AD31" s="5">
        <v>30.411852321385268</v>
      </c>
      <c r="AE31" s="5"/>
      <c r="AF31" s="5">
        <f t="shared" si="10"/>
        <v>15.709075659787681</v>
      </c>
      <c r="AG31" s="5"/>
      <c r="AH31" s="5">
        <f t="shared" si="11"/>
        <v>14.702776661597587</v>
      </c>
      <c r="AI31" s="5"/>
      <c r="AK31" s="1">
        <f t="shared" si="12"/>
        <v>3.7499303841423485E-5</v>
      </c>
      <c r="AM31" s="5"/>
      <c r="AN31" s="5"/>
      <c r="AO31" s="5"/>
      <c r="AP31" s="5"/>
      <c r="AQ31" s="5">
        <f>AK31/$AO$8</f>
        <v>1.119821</v>
      </c>
      <c r="AR31" s="5"/>
      <c r="AT31" s="7"/>
      <c r="AV31" s="8"/>
      <c r="AZ31" s="5"/>
    </row>
    <row r="32" spans="1:52" x14ac:dyDescent="0.15">
      <c r="A32" s="27" t="s">
        <v>7</v>
      </c>
      <c r="B32" s="1">
        <v>1</v>
      </c>
      <c r="C32" s="10">
        <v>6.4909277269439993</v>
      </c>
      <c r="D32" s="10">
        <v>19.060621386436999</v>
      </c>
      <c r="E32" s="10">
        <v>23.5412633781654</v>
      </c>
      <c r="F32" s="10"/>
      <c r="G32" s="10">
        <v>31.55317347796041</v>
      </c>
      <c r="H32" s="10"/>
      <c r="I32" s="10">
        <f t="shared" si="6"/>
        <v>16.364270830515466</v>
      </c>
      <c r="J32" s="10"/>
      <c r="K32" s="10">
        <f t="shared" si="7"/>
        <v>15.188902647444944</v>
      </c>
      <c r="L32" s="10"/>
      <c r="N32" s="1">
        <f t="shared" si="8"/>
        <v>2.6772239526137725E-5</v>
      </c>
      <c r="P32" s="10"/>
      <c r="Q32" s="10"/>
      <c r="R32" s="10"/>
      <c r="S32" s="10"/>
      <c r="T32" s="10">
        <f>N32/$R$11</f>
        <v>1.0339389999999999</v>
      </c>
      <c r="U32" s="10"/>
      <c r="V32" s="10">
        <f>AVERAGE(T32:T34)</f>
        <v>0.92712566666666729</v>
      </c>
      <c r="X32" s="19" t="s">
        <v>7</v>
      </c>
      <c r="Y32" s="5">
        <v>1</v>
      </c>
      <c r="Z32" s="5">
        <v>5.274611336275</v>
      </c>
      <c r="AA32" s="5">
        <v>17.085388669956998</v>
      </c>
      <c r="AB32" s="5">
        <v>24.079797464271358</v>
      </c>
      <c r="AC32" s="5"/>
      <c r="AD32" s="5">
        <v>31.720689741254738</v>
      </c>
      <c r="AE32" s="5"/>
      <c r="AF32" s="5">
        <f t="shared" si="10"/>
        <v>15.479932490167785</v>
      </c>
      <c r="AG32" s="5"/>
      <c r="AH32" s="5">
        <f t="shared" si="11"/>
        <v>16.240757251086954</v>
      </c>
      <c r="AI32" s="5"/>
      <c r="AK32" s="1">
        <f t="shared" si="12"/>
        <v>1.2913528195765478E-5</v>
      </c>
      <c r="AM32" s="5"/>
      <c r="AN32" s="5"/>
      <c r="AO32" s="5"/>
      <c r="AP32" s="5"/>
      <c r="AQ32" s="5">
        <f>AK32/$AO$11</f>
        <v>1.1104129999999977</v>
      </c>
      <c r="AR32" s="5"/>
      <c r="AS32" s="5">
        <f>AVERAGE(AQ32:AQ34)</f>
        <v>1.1473819999999997</v>
      </c>
      <c r="AT32" s="7"/>
      <c r="AV32" s="8"/>
      <c r="AZ32" s="5"/>
    </row>
    <row r="33" spans="1:52" x14ac:dyDescent="0.15">
      <c r="A33" s="27"/>
      <c r="B33" s="1">
        <v>2</v>
      </c>
      <c r="C33" s="10">
        <v>6.4494016732099997</v>
      </c>
      <c r="D33" s="10">
        <v>18.447270121499997</v>
      </c>
      <c r="E33" s="10">
        <v>23.826599369250001</v>
      </c>
      <c r="F33" s="10"/>
      <c r="G33" s="10">
        <v>31.606027713362764</v>
      </c>
      <c r="H33" s="10"/>
      <c r="I33" s="10">
        <f t="shared" si="6"/>
        <v>16.241090387986663</v>
      </c>
      <c r="J33" s="10"/>
      <c r="K33" s="10">
        <f t="shared" si="7"/>
        <v>15.364937325376101</v>
      </c>
      <c r="L33" s="10"/>
      <c r="N33" s="1">
        <f t="shared" si="8"/>
        <v>2.3696978993784031E-5</v>
      </c>
      <c r="P33" s="10"/>
      <c r="Q33" s="10"/>
      <c r="R33" s="10"/>
      <c r="S33" s="10"/>
      <c r="T33" s="10">
        <f t="shared" ref="T33:T34" si="14">N33/$R$11</f>
        <v>0.9151730000000009</v>
      </c>
      <c r="U33" s="10"/>
      <c r="X33" s="19"/>
      <c r="Y33" s="5">
        <v>2</v>
      </c>
      <c r="Z33" s="5">
        <v>5.0690210528749997</v>
      </c>
      <c r="AA33" s="5">
        <v>17.47203740502</v>
      </c>
      <c r="AB33" s="5">
        <v>24.181996618954859</v>
      </c>
      <c r="AC33" s="5"/>
      <c r="AD33" s="5">
        <v>31.633786084091486</v>
      </c>
      <c r="AE33" s="5"/>
      <c r="AF33" s="5">
        <f t="shared" si="10"/>
        <v>15.574351692283287</v>
      </c>
      <c r="AG33" s="5"/>
      <c r="AH33" s="5">
        <f t="shared" si="11"/>
        <v>16.0594343918082</v>
      </c>
      <c r="AI33" s="5"/>
      <c r="AK33" s="1">
        <f t="shared" si="12"/>
        <v>1.4642948490729901E-5</v>
      </c>
      <c r="AM33" s="5"/>
      <c r="AN33" s="5"/>
      <c r="AO33" s="5"/>
      <c r="AP33" s="5"/>
      <c r="AQ33" s="5">
        <f>AK33/$AO$11</f>
        <v>1.2591230000000011</v>
      </c>
      <c r="AR33" s="5"/>
      <c r="AT33" s="7"/>
      <c r="AV33" s="8"/>
      <c r="AZ33" s="5"/>
    </row>
    <row r="34" spans="1:52" x14ac:dyDescent="0.15">
      <c r="A34" s="27"/>
      <c r="B34" s="1">
        <v>3</v>
      </c>
      <c r="C34" s="10">
        <v>6.2560105709999991</v>
      </c>
      <c r="D34" s="10">
        <v>18.890852328899999</v>
      </c>
      <c r="E34" s="10">
        <v>23.310022859</v>
      </c>
      <c r="F34" s="10"/>
      <c r="G34" s="10">
        <v>31.65423410036037</v>
      </c>
      <c r="H34" s="10"/>
      <c r="I34" s="10">
        <f t="shared" si="6"/>
        <v>16.152295252966667</v>
      </c>
      <c r="J34" s="10"/>
      <c r="K34" s="10">
        <f t="shared" si="7"/>
        <v>15.501938847393703</v>
      </c>
      <c r="L34" s="10"/>
      <c r="N34" s="1">
        <f t="shared" si="8"/>
        <v>2.1550205504600406E-5</v>
      </c>
      <c r="P34" s="10"/>
      <c r="Q34" s="10"/>
      <c r="R34" s="10"/>
      <c r="S34" s="10"/>
      <c r="T34" s="10">
        <f t="shared" si="14"/>
        <v>0.83226500000000081</v>
      </c>
      <c r="U34" s="10"/>
      <c r="X34" s="19"/>
      <c r="Y34" s="5">
        <v>3</v>
      </c>
      <c r="Z34" s="5">
        <v>5.2756342128749987</v>
      </c>
      <c r="AA34" s="5">
        <v>16.915619612419999</v>
      </c>
      <c r="AB34" s="5">
        <v>24.016231516454859</v>
      </c>
      <c r="AC34" s="5"/>
      <c r="AD34" s="5">
        <v>31.693223119415968</v>
      </c>
      <c r="AE34" s="5"/>
      <c r="AF34" s="5">
        <f t="shared" si="10"/>
        <v>15.40249511391662</v>
      </c>
      <c r="AG34" s="5"/>
      <c r="AH34" s="5">
        <f t="shared" si="11"/>
        <v>16.290728005499346</v>
      </c>
      <c r="AI34" s="5"/>
      <c r="AK34" s="1">
        <f t="shared" si="12"/>
        <v>1.2473898880920922E-5</v>
      </c>
      <c r="AM34" s="5"/>
      <c r="AN34" s="5"/>
      <c r="AO34" s="5"/>
      <c r="AP34" s="5"/>
      <c r="AQ34" s="5">
        <f>AK34/$AO$11</f>
        <v>1.0726100000000005</v>
      </c>
      <c r="AR34" s="5"/>
      <c r="AT34" s="7"/>
      <c r="AV34" s="8"/>
      <c r="AZ34" s="5"/>
    </row>
    <row r="35" spans="1:52" x14ac:dyDescent="0.15">
      <c r="A35" s="27" t="s">
        <v>8</v>
      </c>
      <c r="B35" s="1">
        <v>1</v>
      </c>
      <c r="C35" s="10">
        <v>6.4085678125999994</v>
      </c>
      <c r="D35" s="10">
        <v>19.273637537499997</v>
      </c>
      <c r="E35" s="10">
        <v>23.864790934649999</v>
      </c>
      <c r="F35" s="10"/>
      <c r="G35" s="10">
        <v>31.079911974151265</v>
      </c>
      <c r="H35" s="10"/>
      <c r="I35" s="10">
        <f t="shared" si="6"/>
        <v>16.515665428249999</v>
      </c>
      <c r="J35" s="10"/>
      <c r="K35" s="10">
        <f t="shared" si="7"/>
        <v>14.564246545901266</v>
      </c>
      <c r="L35" s="10"/>
      <c r="N35" s="1">
        <f t="shared" si="8"/>
        <v>4.1278596772978805E-5</v>
      </c>
      <c r="P35" s="10"/>
      <c r="Q35" s="10"/>
      <c r="R35" s="10"/>
      <c r="S35" s="10"/>
      <c r="T35" s="10">
        <f>N35/$R$14</f>
        <v>0.88135799999999953</v>
      </c>
      <c r="U35" s="10"/>
      <c r="V35" s="10">
        <f>AVERAGE(T35:T37)</f>
        <v>0.79052199999999939</v>
      </c>
      <c r="X35" s="19" t="s">
        <v>8</v>
      </c>
      <c r="Y35" s="5">
        <v>1</v>
      </c>
      <c r="Z35" s="5">
        <v>5.428191454474999</v>
      </c>
      <c r="AA35" s="5">
        <v>16.29840482102</v>
      </c>
      <c r="AB35" s="5">
        <v>23.386855861104859</v>
      </c>
      <c r="AC35" s="5"/>
      <c r="AD35" s="5">
        <v>30.411142135005726</v>
      </c>
      <c r="AE35" s="5"/>
      <c r="AF35" s="5">
        <f t="shared" si="10"/>
        <v>15.03781737886662</v>
      </c>
      <c r="AG35" s="5"/>
      <c r="AH35" s="5">
        <f t="shared" si="11"/>
        <v>15.373324756139105</v>
      </c>
      <c r="AI35" s="5"/>
      <c r="AK35" s="1">
        <f t="shared" si="12"/>
        <v>2.355961099534983E-5</v>
      </c>
      <c r="AM35" s="5"/>
      <c r="AN35" s="5"/>
      <c r="AO35" s="5"/>
      <c r="AP35" s="5"/>
      <c r="AQ35" s="5">
        <f>AK35/$AO$14</f>
        <v>1.0765290000000016</v>
      </c>
      <c r="AR35" s="5"/>
      <c r="AS35" s="5">
        <f>AVERAGE(AQ35:AQ37)</f>
        <v>1.1680890000000008</v>
      </c>
      <c r="AT35" s="7"/>
      <c r="AV35" s="8"/>
      <c r="AZ35" s="5"/>
    </row>
    <row r="36" spans="1:52" x14ac:dyDescent="0.15">
      <c r="A36" s="27"/>
      <c r="B36" s="1">
        <v>2</v>
      </c>
      <c r="C36" s="10">
        <v>6.355927391562</v>
      </c>
      <c r="D36" s="10">
        <v>19.391745266499999</v>
      </c>
      <c r="E36" s="10">
        <v>23.375891034600002</v>
      </c>
      <c r="F36" s="10"/>
      <c r="G36" s="10">
        <v>31.217825071809372</v>
      </c>
      <c r="H36" s="10"/>
      <c r="I36" s="10">
        <f t="shared" si="6"/>
        <v>16.374521230887336</v>
      </c>
      <c r="J36" s="10"/>
      <c r="K36" s="10">
        <f t="shared" si="7"/>
        <v>14.843303840922037</v>
      </c>
      <c r="L36" s="10"/>
      <c r="N36" s="1">
        <f t="shared" si="8"/>
        <v>3.4018903330818484E-5</v>
      </c>
      <c r="P36" s="10"/>
      <c r="Q36" s="10"/>
      <c r="R36" s="10"/>
      <c r="S36" s="10"/>
      <c r="T36" s="10">
        <f t="shared" ref="T36:T37" si="15">N36/$R$14</f>
        <v>0.72635300000000069</v>
      </c>
      <c r="U36" s="10"/>
      <c r="X36" s="19"/>
      <c r="Y36" s="5">
        <v>2</v>
      </c>
      <c r="Z36" s="5">
        <v>5.255783798075</v>
      </c>
      <c r="AA36" s="5">
        <v>16.416512550019998</v>
      </c>
      <c r="AB36" s="5">
        <v>24.140217526454858</v>
      </c>
      <c r="AC36" s="5"/>
      <c r="AD36" s="5">
        <v>30.394057854495099</v>
      </c>
      <c r="AE36" s="5"/>
      <c r="AF36" s="5">
        <f t="shared" si="10"/>
        <v>15.270837958183286</v>
      </c>
      <c r="AG36" s="5"/>
      <c r="AH36" s="5">
        <f t="shared" si="11"/>
        <v>15.123219896311813</v>
      </c>
      <c r="AI36" s="5"/>
      <c r="AK36" s="1">
        <f t="shared" si="12"/>
        <v>2.8019293482892991E-5</v>
      </c>
      <c r="AM36" s="5"/>
      <c r="AN36" s="5"/>
      <c r="AO36" s="5"/>
      <c r="AP36" s="5"/>
      <c r="AQ36" s="5">
        <f>AK36/$AO$14</f>
        <v>1.2803090000000004</v>
      </c>
      <c r="AR36" s="5"/>
      <c r="AT36" s="7"/>
      <c r="AV36" s="8"/>
      <c r="AZ36" s="5"/>
    </row>
    <row r="37" spans="1:52" x14ac:dyDescent="0.15">
      <c r="A37" s="27"/>
      <c r="B37" s="1">
        <v>3</v>
      </c>
      <c r="C37" s="10">
        <v>6.000683916349999</v>
      </c>
      <c r="D37" s="10">
        <v>19.2551917565</v>
      </c>
      <c r="E37" s="10">
        <v>22.753603133040002</v>
      </c>
      <c r="F37" s="10"/>
      <c r="G37" s="10">
        <v>30.773835493959979</v>
      </c>
      <c r="H37" s="10"/>
      <c r="I37" s="10">
        <f t="shared" si="6"/>
        <v>16.003159601963333</v>
      </c>
      <c r="J37" s="10"/>
      <c r="K37" s="10">
        <f t="shared" si="7"/>
        <v>14.770675891996646</v>
      </c>
      <c r="L37" s="10"/>
      <c r="N37" s="1">
        <f t="shared" si="8"/>
        <v>3.577531779143511E-5</v>
      </c>
      <c r="P37" s="10"/>
      <c r="Q37" s="10"/>
      <c r="R37" s="10"/>
      <c r="S37" s="10"/>
      <c r="T37" s="10">
        <f t="shared" si="15"/>
        <v>0.76385499999999817</v>
      </c>
      <c r="U37" s="10"/>
      <c r="X37" s="19"/>
      <c r="Y37" s="5">
        <v>3</v>
      </c>
      <c r="Z37" s="5">
        <v>5.4458321735099995</v>
      </c>
      <c r="AA37" s="5">
        <v>16.27995904002</v>
      </c>
      <c r="AB37" s="5">
        <v>24.21569623045486</v>
      </c>
      <c r="AC37" s="5"/>
      <c r="AD37" s="5">
        <v>30.595136202014366</v>
      </c>
      <c r="AE37" s="5"/>
      <c r="AF37" s="5">
        <f t="shared" si="10"/>
        <v>15.313829147994952</v>
      </c>
      <c r="AG37" s="5"/>
      <c r="AH37" s="5">
        <f t="shared" si="11"/>
        <v>15.281307054019415</v>
      </c>
      <c r="AI37" s="5"/>
      <c r="AK37" s="1">
        <f t="shared" si="12"/>
        <v>2.5111242599858649E-5</v>
      </c>
      <c r="AM37" s="5"/>
      <c r="AN37" s="5"/>
      <c r="AO37" s="5"/>
      <c r="AP37" s="5"/>
      <c r="AQ37" s="5">
        <f>AK37/$AO$14</f>
        <v>1.1474290000000005</v>
      </c>
      <c r="AR37" s="5"/>
      <c r="AT37" s="7"/>
      <c r="AV37" s="8"/>
      <c r="AZ37" s="5"/>
    </row>
    <row r="38" spans="1:52" x14ac:dyDescent="0.15">
      <c r="A38" s="27" t="s">
        <v>9</v>
      </c>
      <c r="B38" s="1">
        <v>1</v>
      </c>
      <c r="C38" s="10">
        <v>6.2845728489999999</v>
      </c>
      <c r="D38" s="10">
        <v>19.165239981499997</v>
      </c>
      <c r="E38" s="10">
        <v>22.9640901</v>
      </c>
      <c r="F38" s="10"/>
      <c r="G38" s="10">
        <v>31.447390415274114</v>
      </c>
      <c r="H38" s="10"/>
      <c r="I38" s="10">
        <f t="shared" si="6"/>
        <v>16.137967643500001</v>
      </c>
      <c r="J38" s="10"/>
      <c r="K38" s="10">
        <f t="shared" si="7"/>
        <v>15.309422771774113</v>
      </c>
      <c r="L38" s="10"/>
      <c r="N38" s="1">
        <f t="shared" si="8"/>
        <v>2.4626604140769615E-5</v>
      </c>
      <c r="P38" s="10"/>
      <c r="Q38" s="10"/>
      <c r="R38" s="10"/>
      <c r="S38" s="10"/>
      <c r="T38" s="10">
        <f>N38/$R$17</f>
        <v>0.78040299999999851</v>
      </c>
      <c r="U38" s="10"/>
      <c r="V38" s="10">
        <f>AVERAGE(T38:T40)</f>
        <v>0.82289633333333301</v>
      </c>
      <c r="X38" s="19" t="s">
        <v>9</v>
      </c>
      <c r="Y38" s="5">
        <v>1</v>
      </c>
      <c r="Z38" s="5">
        <v>5.3041964908749994</v>
      </c>
      <c r="AA38" s="5">
        <v>17.18361433187</v>
      </c>
      <c r="AB38" s="5">
        <v>23.26439292645486</v>
      </c>
      <c r="AC38" s="5"/>
      <c r="AD38" s="5">
        <v>30.753975236508136</v>
      </c>
      <c r="AE38" s="5"/>
      <c r="AF38" s="5">
        <f t="shared" si="10"/>
        <v>15.250734583066622</v>
      </c>
      <c r="AG38" s="5"/>
      <c r="AH38" s="5">
        <f t="shared" si="11"/>
        <v>15.503240653441514</v>
      </c>
      <c r="AI38" s="5"/>
      <c r="AK38" s="1">
        <f t="shared" si="12"/>
        <v>2.153076859408488E-5</v>
      </c>
      <c r="AM38" s="5"/>
      <c r="AN38" s="5"/>
      <c r="AO38" s="5"/>
      <c r="AP38" s="5"/>
      <c r="AQ38" s="5">
        <f>AK38/$AO$17</f>
        <v>1.3135340000000013</v>
      </c>
      <c r="AR38" s="5"/>
      <c r="AS38" s="5">
        <f>AVERAGE(AQ38:AQ40)</f>
        <v>1.0614980000000009</v>
      </c>
      <c r="AT38" s="7"/>
      <c r="AV38" s="8"/>
      <c r="AZ38" s="5"/>
    </row>
    <row r="39" spans="1:52" x14ac:dyDescent="0.15">
      <c r="A39" s="27"/>
      <c r="B39" s="1">
        <v>2</v>
      </c>
      <c r="C39" s="10">
        <v>6.0037761778199989</v>
      </c>
      <c r="D39" s="10">
        <v>19.6589253665</v>
      </c>
      <c r="E39" s="10">
        <v>22.761555274999999</v>
      </c>
      <c r="F39" s="10"/>
      <c r="G39" s="10">
        <v>31.369724663117349</v>
      </c>
      <c r="H39" s="10"/>
      <c r="I39" s="10">
        <f t="shared" si="6"/>
        <v>16.141418939773335</v>
      </c>
      <c r="J39" s="10"/>
      <c r="K39" s="10">
        <f t="shared" si="7"/>
        <v>15.228305723344015</v>
      </c>
      <c r="L39" s="10"/>
      <c r="N39" s="1">
        <f t="shared" si="8"/>
        <v>2.6050927733192761E-5</v>
      </c>
      <c r="P39" s="10"/>
      <c r="Q39" s="10"/>
      <c r="R39" s="10"/>
      <c r="S39" s="10"/>
      <c r="T39" s="10">
        <f t="shared" ref="T39:T40" si="16">N39/$R$17</f>
        <v>0.82553899999999936</v>
      </c>
      <c r="U39" s="10"/>
      <c r="X39" s="19"/>
      <c r="Y39" s="5">
        <v>2</v>
      </c>
      <c r="Z39" s="5">
        <v>5.0233998196949985</v>
      </c>
      <c r="AA39" s="5">
        <v>17.454538618320001</v>
      </c>
      <c r="AB39" s="5">
        <v>23.283620201454859</v>
      </c>
      <c r="AC39" s="5"/>
      <c r="AD39" s="5">
        <v>31.53258476908572</v>
      </c>
      <c r="AE39" s="5"/>
      <c r="AF39" s="5">
        <f t="shared" si="10"/>
        <v>15.253852879823285</v>
      </c>
      <c r="AG39" s="5"/>
      <c r="AH39" s="5">
        <f t="shared" si="11"/>
        <v>16.278731889262435</v>
      </c>
      <c r="AI39" s="5"/>
      <c r="AK39" s="1">
        <f t="shared" si="12"/>
        <v>1.257805269827567E-5</v>
      </c>
      <c r="AM39" s="5"/>
      <c r="AN39" s="5"/>
      <c r="AO39" s="5"/>
      <c r="AP39" s="5"/>
      <c r="AQ39" s="5">
        <f>AK39/$AO$17</f>
        <v>0.76735300000000162</v>
      </c>
      <c r="AR39" s="5"/>
      <c r="AT39" s="7"/>
      <c r="AV39" s="8"/>
      <c r="AZ39" s="5"/>
    </row>
    <row r="40" spans="1:52" x14ac:dyDescent="0.15">
      <c r="A40" s="27"/>
      <c r="B40" s="1">
        <v>3</v>
      </c>
      <c r="C40" s="10">
        <v>6.0114831909099991</v>
      </c>
      <c r="D40" s="10">
        <v>18.984643706499998</v>
      </c>
      <c r="E40" s="10">
        <v>22.624025070000002</v>
      </c>
      <c r="F40" s="10"/>
      <c r="G40" s="10">
        <v>31.038088532793587</v>
      </c>
      <c r="H40" s="10"/>
      <c r="I40" s="10">
        <f t="shared" si="6"/>
        <v>15.873383989136665</v>
      </c>
      <c r="J40" s="10"/>
      <c r="K40" s="10">
        <f t="shared" si="7"/>
        <v>15.164704543656923</v>
      </c>
      <c r="L40" s="10"/>
      <c r="N40" s="1">
        <f t="shared" si="8"/>
        <v>2.7225073253993933E-5</v>
      </c>
      <c r="P40" s="10"/>
      <c r="Q40" s="10"/>
      <c r="R40" s="10"/>
      <c r="S40" s="10"/>
      <c r="T40" s="10">
        <f t="shared" si="16"/>
        <v>0.86274700000000093</v>
      </c>
      <c r="U40" s="10"/>
      <c r="X40" s="19"/>
      <c r="Y40" s="5">
        <v>3</v>
      </c>
      <c r="Z40" s="5">
        <v>5.0311068327849986</v>
      </c>
      <c r="AA40" s="5">
        <v>17.607601769319999</v>
      </c>
      <c r="AB40" s="5">
        <v>23.45625362645486</v>
      </c>
      <c r="AC40" s="5"/>
      <c r="AD40" s="5">
        <v>31.119455094555263</v>
      </c>
      <c r="AE40" s="5"/>
      <c r="AF40" s="5">
        <f t="shared" si="10"/>
        <v>15.364987409519953</v>
      </c>
      <c r="AG40" s="5"/>
      <c r="AH40" s="5">
        <f t="shared" si="11"/>
        <v>15.75446768503531</v>
      </c>
      <c r="AI40" s="5"/>
      <c r="AK40" s="1">
        <f t="shared" si="12"/>
        <v>1.808975400394068E-5</v>
      </c>
      <c r="AM40" s="5"/>
      <c r="AN40" s="5"/>
      <c r="AO40" s="5"/>
      <c r="AP40" s="5"/>
      <c r="AQ40" s="5">
        <f>AK40/$AO$17</f>
        <v>1.1036070000000002</v>
      </c>
      <c r="AR40" s="5"/>
      <c r="AT40" s="7"/>
      <c r="AV40" s="8"/>
      <c r="AZ40" s="5"/>
    </row>
    <row r="41" spans="1:52" x14ac:dyDescent="0.15">
      <c r="A41" s="27" t="s">
        <v>10</v>
      </c>
      <c r="B41" s="1">
        <v>1</v>
      </c>
      <c r="C41" s="10">
        <v>6.3031152671082999</v>
      </c>
      <c r="D41" s="10">
        <v>18.625080755799999</v>
      </c>
      <c r="E41" s="10">
        <v>22.7695533765142</v>
      </c>
      <c r="F41" s="10"/>
      <c r="G41" s="10">
        <v>30.255664816774406</v>
      </c>
      <c r="H41" s="10"/>
      <c r="I41" s="10">
        <f t="shared" si="6"/>
        <v>15.8992497998075</v>
      </c>
      <c r="J41" s="10"/>
      <c r="K41" s="10">
        <f t="shared" si="7"/>
        <v>14.356415016966906</v>
      </c>
      <c r="L41" s="10"/>
      <c r="N41" s="1">
        <f t="shared" si="8"/>
        <v>4.7674752782821014E-5</v>
      </c>
      <c r="P41" s="10"/>
      <c r="Q41" s="10"/>
      <c r="R41" s="10"/>
      <c r="S41" s="10"/>
      <c r="T41" s="10">
        <f>N41/$R$20</f>
        <v>0.87929099999999949</v>
      </c>
      <c r="U41" s="10"/>
      <c r="V41" s="10">
        <f>AVERAGE(T41:T43)</f>
        <v>0.88232633333333321</v>
      </c>
      <c r="X41" s="19" t="s">
        <v>10</v>
      </c>
      <c r="Y41" s="5">
        <v>1</v>
      </c>
      <c r="Z41" s="5">
        <v>6.3227389089832995</v>
      </c>
      <c r="AA41" s="5">
        <v>17.82362882832</v>
      </c>
      <c r="AB41" s="5">
        <v>24.611536691596861</v>
      </c>
      <c r="AC41" s="5"/>
      <c r="AD41" s="5">
        <v>30.426471887664029</v>
      </c>
      <c r="AE41" s="5"/>
      <c r="AF41" s="5">
        <f t="shared" si="10"/>
        <v>16.252634809633388</v>
      </c>
      <c r="AG41" s="5"/>
      <c r="AH41" s="5">
        <f t="shared" si="11"/>
        <v>14.17383707803064</v>
      </c>
      <c r="AI41" s="5"/>
      <c r="AK41" s="1">
        <f t="shared" si="12"/>
        <v>5.4106555356483592E-5</v>
      </c>
      <c r="AM41" s="5"/>
      <c r="AN41" s="5"/>
      <c r="AO41" s="5"/>
      <c r="AP41" s="5"/>
      <c r="AQ41" s="5">
        <f>AK41/$AO$20</f>
        <v>1.1845599999999998</v>
      </c>
      <c r="AR41" s="5"/>
      <c r="AS41" s="5">
        <f>AVERAGE(AQ41:AQ43)</f>
        <v>1.1713031333333326</v>
      </c>
      <c r="AT41" s="7"/>
      <c r="AV41" s="8"/>
      <c r="AZ41" s="5"/>
    </row>
    <row r="42" spans="1:52" x14ac:dyDescent="0.15">
      <c r="A42" s="27"/>
      <c r="B42" s="1">
        <v>2</v>
      </c>
      <c r="C42" s="10">
        <v>6.065663709999999</v>
      </c>
      <c r="D42" s="10">
        <v>18.3863250665</v>
      </c>
      <c r="E42" s="10">
        <v>22.208544065000002</v>
      </c>
      <c r="F42" s="10"/>
      <c r="G42" s="10">
        <v>29.975786314017888</v>
      </c>
      <c r="H42" s="10"/>
      <c r="I42" s="10">
        <f t="shared" si="6"/>
        <v>15.553510947166666</v>
      </c>
      <c r="J42" s="10"/>
      <c r="K42" s="10">
        <f t="shared" si="7"/>
        <v>14.422275366851222</v>
      </c>
      <c r="L42" s="10"/>
      <c r="N42" s="1">
        <f t="shared" si="8"/>
        <v>4.5547286506363823E-5</v>
      </c>
      <c r="P42" s="10"/>
      <c r="Q42" s="10"/>
      <c r="R42" s="10"/>
      <c r="S42" s="10"/>
      <c r="T42" s="10">
        <f t="shared" ref="T42:T43" si="17">N42/$R$20</f>
        <v>0.84005299999999972</v>
      </c>
      <c r="U42" s="10"/>
      <c r="X42" s="19"/>
      <c r="Y42" s="5">
        <v>2</v>
      </c>
      <c r="Z42" s="5">
        <v>6.1885457418750001</v>
      </c>
      <c r="AA42" s="5">
        <v>18.255004830319997</v>
      </c>
      <c r="AB42" s="5">
        <v>24.301443576454858</v>
      </c>
      <c r="AC42" s="5"/>
      <c r="AD42" s="5">
        <v>30.576138611808226</v>
      </c>
      <c r="AE42" s="5"/>
      <c r="AF42" s="5">
        <f t="shared" si="10"/>
        <v>16.248331382883283</v>
      </c>
      <c r="AG42" s="5"/>
      <c r="AH42" s="5">
        <f t="shared" si="11"/>
        <v>14.327807228924943</v>
      </c>
      <c r="AI42" s="5"/>
      <c r="AK42" s="1">
        <f t="shared" si="12"/>
        <v>4.862955013630182E-5</v>
      </c>
      <c r="AM42" s="5"/>
      <c r="AN42" s="5"/>
      <c r="AO42" s="5"/>
      <c r="AP42" s="5"/>
      <c r="AQ42" s="5">
        <f>AK42/$AO$20</f>
        <v>1.0646513999999987</v>
      </c>
      <c r="AR42" s="5"/>
      <c r="AT42" s="7"/>
      <c r="AV42" s="8"/>
      <c r="AZ42" s="5"/>
    </row>
    <row r="43" spans="1:52" x14ac:dyDescent="0.15">
      <c r="A43" s="27"/>
      <c r="B43" s="1">
        <v>3</v>
      </c>
      <c r="C43" s="10">
        <v>6.1560251839008195</v>
      </c>
      <c r="D43" s="10">
        <v>19.255217876499998</v>
      </c>
      <c r="E43" s="10">
        <v>21.913895812719002</v>
      </c>
      <c r="F43" s="10"/>
      <c r="G43" s="10">
        <v>30.054244755687879</v>
      </c>
      <c r="H43" s="10"/>
      <c r="I43" s="10">
        <f t="shared" si="6"/>
        <v>15.77504629103994</v>
      </c>
      <c r="J43" s="10"/>
      <c r="K43" s="10">
        <f t="shared" si="7"/>
        <v>14.279198464647939</v>
      </c>
      <c r="L43" s="10"/>
      <c r="N43" s="1">
        <f t="shared" si="8"/>
        <v>5.0295942182613285E-5</v>
      </c>
      <c r="P43" s="10"/>
      <c r="Q43" s="10"/>
      <c r="R43" s="10"/>
      <c r="S43" s="10"/>
      <c r="T43" s="10">
        <f t="shared" si="17"/>
        <v>0.92763500000000043</v>
      </c>
      <c r="U43" s="10"/>
      <c r="X43" s="19"/>
      <c r="Y43" s="5">
        <v>3</v>
      </c>
      <c r="Z43" s="5">
        <v>6.5756488257758194</v>
      </c>
      <c r="AA43" s="5">
        <v>18.063626389949999</v>
      </c>
      <c r="AB43" s="5">
        <v>24.435960739173858</v>
      </c>
      <c r="AC43" s="5"/>
      <c r="AD43" s="5">
        <v>30.437807416666573</v>
      </c>
      <c r="AE43" s="5"/>
      <c r="AF43" s="5">
        <f t="shared" si="10"/>
        <v>16.358411984966558</v>
      </c>
      <c r="AG43" s="5"/>
      <c r="AH43" s="5">
        <f t="shared" si="11"/>
        <v>14.079395431700014</v>
      </c>
      <c r="AI43" s="5"/>
      <c r="AK43" s="1">
        <f t="shared" si="12"/>
        <v>5.7766978748424777E-5</v>
      </c>
      <c r="AM43" s="5"/>
      <c r="AN43" s="5"/>
      <c r="AO43" s="5"/>
      <c r="AP43" s="5"/>
      <c r="AQ43" s="5">
        <f>AK43/$AO$20</f>
        <v>1.2646979999999994</v>
      </c>
      <c r="AR43" s="5"/>
      <c r="AT43" s="7"/>
      <c r="AV43" s="8"/>
      <c r="AZ43" s="5"/>
    </row>
    <row r="44" spans="1:52" x14ac:dyDescent="0.2">
      <c r="AT44" s="11"/>
    </row>
    <row r="45" spans="1:52" x14ac:dyDescent="0.2">
      <c r="AT45" s="11"/>
    </row>
    <row r="46" spans="1:52" ht="32" customHeight="1" x14ac:dyDescent="0.2">
      <c r="A46" s="18" t="s">
        <v>27</v>
      </c>
      <c r="B46" s="18"/>
      <c r="C46" s="4"/>
      <c r="D46" s="4"/>
      <c r="E46" s="12"/>
      <c r="F46" s="17" t="s">
        <v>28</v>
      </c>
      <c r="G46" s="17"/>
      <c r="H46" s="4"/>
      <c r="I46" s="4"/>
      <c r="J46" s="2"/>
      <c r="K46" s="2"/>
      <c r="L46" s="2"/>
    </row>
    <row r="47" spans="1:52" x14ac:dyDescent="0.2">
      <c r="A47" s="3"/>
      <c r="B47" s="16" t="s">
        <v>2</v>
      </c>
      <c r="C47" s="16"/>
      <c r="D47" s="16"/>
      <c r="E47" s="12"/>
      <c r="F47" s="3"/>
      <c r="G47" s="16" t="s">
        <v>2</v>
      </c>
      <c r="H47" s="16"/>
      <c r="I47" s="16"/>
      <c r="J47" s="21"/>
      <c r="K47" s="21"/>
      <c r="L47" s="21"/>
    </row>
    <row r="48" spans="1:52" x14ac:dyDescent="0.2">
      <c r="B48" s="15" t="s">
        <v>0</v>
      </c>
      <c r="C48" s="15"/>
      <c r="D48" s="1" t="s">
        <v>26</v>
      </c>
      <c r="G48" s="15" t="s">
        <v>0</v>
      </c>
      <c r="H48" s="15"/>
      <c r="I48" s="1" t="s">
        <v>26</v>
      </c>
      <c r="J48" s="15"/>
      <c r="K48" s="15"/>
    </row>
    <row r="49" spans="1:11" x14ac:dyDescent="0.2">
      <c r="A49" s="2" t="s">
        <v>5</v>
      </c>
      <c r="B49" s="15">
        <v>4.3099999999999999E-2</v>
      </c>
      <c r="C49" s="15"/>
      <c r="D49" s="1" t="s">
        <v>4</v>
      </c>
      <c r="F49" s="2" t="s">
        <v>5</v>
      </c>
      <c r="G49" s="15">
        <v>2.1600000000000001E-2</v>
      </c>
      <c r="H49" s="15"/>
      <c r="I49" s="1" t="s">
        <v>4</v>
      </c>
      <c r="J49" s="15"/>
      <c r="K49" s="15"/>
    </row>
    <row r="50" spans="1:11" x14ac:dyDescent="0.2">
      <c r="A50" s="2" t="s">
        <v>6</v>
      </c>
      <c r="B50" s="15">
        <v>3.9600000000000003E-2</v>
      </c>
      <c r="C50" s="15"/>
      <c r="D50" s="1" t="s">
        <v>4</v>
      </c>
      <c r="F50" s="2" t="s">
        <v>6</v>
      </c>
      <c r="G50" s="15">
        <v>1.23E-2</v>
      </c>
      <c r="H50" s="15"/>
      <c r="I50" s="1" t="s">
        <v>4</v>
      </c>
      <c r="J50" s="15"/>
      <c r="K50" s="15"/>
    </row>
    <row r="51" spans="1:11" x14ac:dyDescent="0.2">
      <c r="A51" s="2" t="s">
        <v>7</v>
      </c>
      <c r="B51" s="15">
        <v>0.34889999999999999</v>
      </c>
      <c r="C51" s="15"/>
      <c r="D51" s="1" t="s">
        <v>1</v>
      </c>
      <c r="F51" s="2" t="s">
        <v>7</v>
      </c>
      <c r="G51" s="15">
        <v>1.7500000000000002E-2</v>
      </c>
      <c r="H51" s="15"/>
      <c r="I51" s="1" t="s">
        <v>4</v>
      </c>
      <c r="J51" s="15"/>
      <c r="K51" s="15"/>
    </row>
    <row r="52" spans="1:11" x14ac:dyDescent="0.2">
      <c r="A52" s="2" t="s">
        <v>8</v>
      </c>
      <c r="B52" s="15">
        <v>3.9399999999999998E-2</v>
      </c>
      <c r="C52" s="15"/>
      <c r="D52" s="1" t="s">
        <v>4</v>
      </c>
      <c r="F52" s="2" t="s">
        <v>8</v>
      </c>
      <c r="G52" s="15">
        <v>3.0200000000000001E-2</v>
      </c>
      <c r="H52" s="15"/>
      <c r="I52" s="1" t="s">
        <v>4</v>
      </c>
      <c r="J52" s="15"/>
      <c r="K52" s="15"/>
    </row>
    <row r="53" spans="1:11" x14ac:dyDescent="0.2">
      <c r="A53" s="2" t="s">
        <v>9</v>
      </c>
      <c r="B53" s="15">
        <v>4.6699999999999998E-2</v>
      </c>
      <c r="C53" s="15"/>
      <c r="D53" s="1" t="s">
        <v>4</v>
      </c>
      <c r="F53" s="2" t="s">
        <v>9</v>
      </c>
      <c r="G53" s="15">
        <v>0.34399999999999997</v>
      </c>
      <c r="H53" s="15"/>
      <c r="I53" s="1" t="s">
        <v>1</v>
      </c>
      <c r="J53" s="15"/>
      <c r="K53" s="15"/>
    </row>
    <row r="54" spans="1:11" x14ac:dyDescent="0.2">
      <c r="A54" s="2" t="s">
        <v>10</v>
      </c>
      <c r="B54" s="15">
        <v>4.7999999999999996E-3</v>
      </c>
      <c r="C54" s="15"/>
      <c r="D54" s="1" t="s">
        <v>3</v>
      </c>
      <c r="F54" s="2" t="s">
        <v>10</v>
      </c>
      <c r="G54" s="15">
        <v>3.3500000000000002E-2</v>
      </c>
      <c r="H54" s="15"/>
      <c r="I54" s="1" t="s">
        <v>4</v>
      </c>
      <c r="J54" s="15"/>
      <c r="K54" s="15"/>
    </row>
    <row r="55" spans="1:11" s="14" customFormat="1" ht="14.5" customHeight="1" x14ac:dyDescent="0.2">
      <c r="A55" s="14" t="s">
        <v>29</v>
      </c>
    </row>
    <row r="58" spans="1:11" s="13" customFormat="1" ht="16" x14ac:dyDescent="0.2">
      <c r="A58" s="28" t="s">
        <v>30</v>
      </c>
    </row>
  </sheetData>
  <mergeCells count="74">
    <mergeCell ref="A29:A31"/>
    <mergeCell ref="A32:A34"/>
    <mergeCell ref="A35:A37"/>
    <mergeCell ref="A38:A40"/>
    <mergeCell ref="A41:A43"/>
    <mergeCell ref="A1:O1"/>
    <mergeCell ref="A4:A6"/>
    <mergeCell ref="A7:A9"/>
    <mergeCell ref="B2:B3"/>
    <mergeCell ref="A26:A28"/>
    <mergeCell ref="A19:A21"/>
    <mergeCell ref="C24:H24"/>
    <mergeCell ref="C2:H2"/>
    <mergeCell ref="I2:I3"/>
    <mergeCell ref="I24:I25"/>
    <mergeCell ref="J24:O24"/>
    <mergeCell ref="J2:O2"/>
    <mergeCell ref="A23:O23"/>
    <mergeCell ref="A10:A12"/>
    <mergeCell ref="A13:A15"/>
    <mergeCell ref="A16:A18"/>
    <mergeCell ref="AN1:AO3"/>
    <mergeCell ref="AP1:AR2"/>
    <mergeCell ref="Y2:Y3"/>
    <mergeCell ref="Z2:AE2"/>
    <mergeCell ref="AF2:AF3"/>
    <mergeCell ref="AG2:AL2"/>
    <mergeCell ref="B24:B25"/>
    <mergeCell ref="X10:X12"/>
    <mergeCell ref="X13:X15"/>
    <mergeCell ref="X16:X18"/>
    <mergeCell ref="X19:X21"/>
    <mergeCell ref="X23:AL23"/>
    <mergeCell ref="Y24:Y25"/>
    <mergeCell ref="Z24:AE24"/>
    <mergeCell ref="AF24:AF25"/>
    <mergeCell ref="AG24:AL24"/>
    <mergeCell ref="Q1:R3"/>
    <mergeCell ref="S1:U2"/>
    <mergeCell ref="X1:AL1"/>
    <mergeCell ref="X4:X6"/>
    <mergeCell ref="X7:X9"/>
    <mergeCell ref="X41:X43"/>
    <mergeCell ref="G48:H48"/>
    <mergeCell ref="X26:X28"/>
    <mergeCell ref="X29:X31"/>
    <mergeCell ref="X32:X34"/>
    <mergeCell ref="X35:X37"/>
    <mergeCell ref="X38:X40"/>
    <mergeCell ref="G47:I47"/>
    <mergeCell ref="J47:L47"/>
    <mergeCell ref="J48:K48"/>
    <mergeCell ref="J49:K49"/>
    <mergeCell ref="J50:K50"/>
    <mergeCell ref="J51:K51"/>
    <mergeCell ref="J52:K52"/>
    <mergeCell ref="B49:C49"/>
    <mergeCell ref="B50:C50"/>
    <mergeCell ref="G52:H52"/>
    <mergeCell ref="G53:H53"/>
    <mergeCell ref="J53:K53"/>
    <mergeCell ref="J54:K54"/>
    <mergeCell ref="G54:H54"/>
    <mergeCell ref="F46:G46"/>
    <mergeCell ref="A46:B46"/>
    <mergeCell ref="G49:H49"/>
    <mergeCell ref="G50:H50"/>
    <mergeCell ref="G51:H51"/>
    <mergeCell ref="B54:C54"/>
    <mergeCell ref="B53:C53"/>
    <mergeCell ref="B47:D47"/>
    <mergeCell ref="B48:C48"/>
    <mergeCell ref="B52:C52"/>
    <mergeCell ref="B51:C5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 Kehayova (PGR)</dc:creator>
  <cp:lastModifiedBy>Microsoft Office User</cp:lastModifiedBy>
  <dcterms:created xsi:type="dcterms:W3CDTF">2022-09-02T10:47:54Z</dcterms:created>
  <dcterms:modified xsi:type="dcterms:W3CDTF">2023-03-08T11:28:00Z</dcterms:modified>
</cp:coreProperties>
</file>