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elena\Desktop\Mariana\"/>
    </mc:Choice>
  </mc:AlternateContent>
  <xr:revisionPtr revIDLastSave="0" documentId="13_ncr:1_{4F40B92B-1223-4315-8034-9D43E1D9C071}" xr6:coauthVersionLast="47" xr6:coauthVersionMax="47" xr10:uidLastSave="{00000000-0000-0000-0000-000000000000}"/>
  <bookViews>
    <workbookView xWindow="540" yWindow="1065" windowWidth="26805" windowHeight="11745" activeTab="1" xr2:uid="{C0988EC0-C1A1-8143-8B4E-C8E10DE83B06}"/>
  </bookViews>
  <sheets>
    <sheet name="HK2 proviruses" sheetId="1" r:id="rId1"/>
    <sheet name="HK2 solo LTR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" i="2" l="1"/>
  <c r="P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3" i="2"/>
  <c r="P24" i="2"/>
  <c r="P25" i="2"/>
  <c r="P2" i="2"/>
  <c r="K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3" i="2"/>
  <c r="K24" i="2"/>
  <c r="K25" i="2"/>
  <c r="K2" i="2"/>
  <c r="P29" i="2"/>
  <c r="P28" i="2"/>
  <c r="P27" i="2"/>
  <c r="L13" i="1"/>
  <c r="Q21" i="1"/>
  <c r="Q2" i="1"/>
  <c r="Q3" i="1"/>
  <c r="Q4" i="1"/>
  <c r="Q5" i="1"/>
  <c r="Q6" i="1"/>
  <c r="Q7" i="1"/>
  <c r="Q8" i="1"/>
  <c r="Q9" i="1"/>
  <c r="Q10" i="1"/>
  <c r="Q11" i="1"/>
  <c r="Q12" i="1"/>
  <c r="Q13" i="1"/>
  <c r="Q14" i="1"/>
  <c r="Q16" i="1"/>
  <c r="Q17" i="1"/>
  <c r="Q19" i="1"/>
  <c r="Q20" i="1"/>
  <c r="L17" i="1"/>
  <c r="L16" i="1"/>
  <c r="L3" i="1"/>
  <c r="L4" i="1"/>
  <c r="L5" i="1"/>
  <c r="L6" i="1"/>
  <c r="L7" i="1"/>
  <c r="L8" i="1"/>
  <c r="L9" i="1"/>
  <c r="L10" i="1"/>
  <c r="L11" i="1"/>
  <c r="L12" i="1"/>
  <c r="L14" i="1"/>
  <c r="L2" i="1"/>
</calcChain>
</file>

<file path=xl/sharedStrings.xml><?xml version="1.0" encoding="utf-8"?>
<sst xmlns="http://schemas.openxmlformats.org/spreadsheetml/2006/main" count="231" uniqueCount="84">
  <si>
    <t>Geneid</t>
  </si>
  <si>
    <t>Chr</t>
  </si>
  <si>
    <t>Start</t>
  </si>
  <si>
    <t>End</t>
  </si>
  <si>
    <t>Strand</t>
  </si>
  <si>
    <t>Length</t>
  </si>
  <si>
    <t>FC Counts</t>
  </si>
  <si>
    <t>PASS READS%</t>
  </si>
  <si>
    <t>HML2_5q33.3</t>
  </si>
  <si>
    <t>NC_000005.10</t>
  </si>
  <si>
    <t>-</t>
  </si>
  <si>
    <t>HML2_11q23.3</t>
  </si>
  <si>
    <t>NC_000011.10</t>
  </si>
  <si>
    <t>HML2_1q22</t>
  </si>
  <si>
    <t>NC_000001.11</t>
  </si>
  <si>
    <t>HML2_7p22.1</t>
  </si>
  <si>
    <t>NC_000007.14</t>
  </si>
  <si>
    <t>HML2_22q11.21</t>
  </si>
  <si>
    <t>NC_000022.11</t>
  </si>
  <si>
    <t>+</t>
  </si>
  <si>
    <t>HML2_22q11.23</t>
  </si>
  <si>
    <t>HML2_3q12.3</t>
  </si>
  <si>
    <t>NC_000003.12</t>
  </si>
  <si>
    <t>HML2_8p22</t>
  </si>
  <si>
    <t>NC_000008.11</t>
  </si>
  <si>
    <t>HML2_6q14.1</t>
  </si>
  <si>
    <t>NC_000006.12</t>
  </si>
  <si>
    <t>HML2_12q14.1</t>
  </si>
  <si>
    <t>NC_000012.12</t>
  </si>
  <si>
    <t>HML2_3q13.2</t>
  </si>
  <si>
    <t>HML2_8p23.1a</t>
  </si>
  <si>
    <t>HML2_11q22.1</t>
  </si>
  <si>
    <t>"PASS" READS</t>
  </si>
  <si>
    <t>S1</t>
  </si>
  <si>
    <t>POLYA TAIL LENGTH AVERAGE (nts) per Locus</t>
  </si>
  <si>
    <t>S2</t>
  </si>
  <si>
    <t>HML2_11q12.3b</t>
  </si>
  <si>
    <t>HML2_1q21.3</t>
  </si>
  <si>
    <t>Housekeeping Genes</t>
  </si>
  <si>
    <t>ACTB</t>
  </si>
  <si>
    <t>PPIA</t>
  </si>
  <si>
    <t xml:space="preserve">NC_000007.14 </t>
  </si>
  <si>
    <t>HPRT1</t>
  </si>
  <si>
    <t xml:space="preserve">NC_000023.11 </t>
  </si>
  <si>
    <r>
      <t xml:space="preserve">POLYA TAIL LENGTH </t>
    </r>
    <r>
      <rPr>
        <b/>
        <sz val="11"/>
        <color rgb="FFFF0000"/>
        <rFont val="Aptos Narrow"/>
        <scheme val="minor"/>
      </rPr>
      <t>MEDIAN</t>
    </r>
    <r>
      <rPr>
        <b/>
        <sz val="11"/>
        <color theme="1"/>
        <rFont val="Aptos Narrow"/>
        <scheme val="minor"/>
      </rPr>
      <t xml:space="preserve"> (nts) per Locus</t>
    </r>
  </si>
  <si>
    <t>IQR</t>
  </si>
  <si>
    <t>Q1</t>
  </si>
  <si>
    <t>Q3</t>
  </si>
  <si>
    <t>Locus_65</t>
  </si>
  <si>
    <t>Locus_60</t>
  </si>
  <si>
    <t>Locus_208</t>
  </si>
  <si>
    <t>Locus_272</t>
  </si>
  <si>
    <t>Locus_442</t>
  </si>
  <si>
    <t>Locus_1</t>
  </si>
  <si>
    <t>Locus_460</t>
  </si>
  <si>
    <t>Locus_109</t>
  </si>
  <si>
    <t>Locus_136</t>
  </si>
  <si>
    <t>Locus_332</t>
  </si>
  <si>
    <t>Locus_493</t>
  </si>
  <si>
    <t>Locus_53</t>
  </si>
  <si>
    <t>Locus_99</t>
  </si>
  <si>
    <t>Locus_273</t>
  </si>
  <si>
    <t>Locus_367</t>
  </si>
  <si>
    <t>Locus_501</t>
  </si>
  <si>
    <t>Locus_780</t>
  </si>
  <si>
    <t>Locus_789</t>
  </si>
  <si>
    <t>Locus_821</t>
  </si>
  <si>
    <t>Locus_939</t>
  </si>
  <si>
    <t>Locus_50</t>
  </si>
  <si>
    <t>Locus_383</t>
  </si>
  <si>
    <t>Locus_537</t>
  </si>
  <si>
    <t>NC_000002.12</t>
  </si>
  <si>
    <t>NC_000009.12</t>
  </si>
  <si>
    <t>NC_000019.10</t>
  </si>
  <si>
    <t>NC_000024.10</t>
  </si>
  <si>
    <t>Type</t>
  </si>
  <si>
    <t>I</t>
  </si>
  <si>
    <t>II</t>
  </si>
  <si>
    <t>Flanking LTR type</t>
  </si>
  <si>
    <t>LTR5_Hs</t>
  </si>
  <si>
    <t>LTR5_Hs?</t>
  </si>
  <si>
    <t>LTR5_Hs/B</t>
  </si>
  <si>
    <r>
      <t xml:space="preserve">POLYA TAIL LENGTH </t>
    </r>
    <r>
      <rPr>
        <b/>
        <sz val="11"/>
        <color rgb="FFFF0000"/>
        <rFont val="Aptos Narrow"/>
        <family val="2"/>
        <scheme val="minor"/>
      </rPr>
      <t>MEDIAN</t>
    </r>
    <r>
      <rPr>
        <b/>
        <sz val="11"/>
        <color theme="1"/>
        <rFont val="Aptos Narrow"/>
        <family val="2"/>
        <scheme val="minor"/>
      </rPr>
      <t xml:space="preserve"> (nts) per Locus</t>
    </r>
  </si>
  <si>
    <t>LTR5B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</si>
</sst>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1"/>
      <color rgb="FF000000"/>
      <name val="Aptos Narrow"/>
      <scheme val="minor"/>
    </font>
    <font>
      <b/>
      <sz val="11"/>
      <color rgb="FFFF0000"/>
      <name val="Aptos Narrow"/>
      <scheme val="minor"/>
    </font>
    <font>
      <sz val="11"/>
      <color rgb="FF000000"/>
      <name val="Aptos Narrow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rgb="FF000000"/>
      <name val="Helvetica Neue"/>
      <family val="2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10" fontId="6" fillId="0" borderId="1" xfId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0" fontId="5" fillId="0" borderId="0" xfId="1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 wrapText="1"/>
    </xf>
    <xf numFmtId="10" fontId="10" fillId="0" borderId="1" xfId="1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1" applyNumberFormat="1" applyFont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B229F-BC2E-2F4C-BD7B-4EE51B695722}">
  <dimension ref="A1:S46"/>
  <sheetViews>
    <sheetView topLeftCell="A7" zoomScale="77" zoomScaleNormal="100" workbookViewId="0">
      <selection activeCell="A25" sqref="A25:B26"/>
    </sheetView>
  </sheetViews>
  <sheetFormatPr defaultColWidth="10.875" defaultRowHeight="15" x14ac:dyDescent="0.25"/>
  <cols>
    <col min="1" max="1" width="12.375" style="2" customWidth="1"/>
    <col min="2" max="7" width="15.875" style="2" customWidth="1"/>
    <col min="8" max="10" width="13.625" style="2" customWidth="1"/>
    <col min="11" max="11" width="15" style="2" customWidth="1"/>
    <col min="12" max="12" width="13.625" style="2" customWidth="1"/>
    <col min="13" max="13" width="20" style="2" customWidth="1"/>
    <col min="14" max="14" width="23.5" style="2" customWidth="1"/>
    <col min="15" max="16384" width="10.875" style="2"/>
  </cols>
  <sheetData>
    <row r="1" spans="1:19" ht="50.1" customHeight="1" x14ac:dyDescent="0.25">
      <c r="B1" s="3" t="s">
        <v>0</v>
      </c>
      <c r="C1" s="3" t="s">
        <v>75</v>
      </c>
      <c r="D1" s="3" t="s">
        <v>78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5</v>
      </c>
      <c r="J1" s="4" t="s">
        <v>6</v>
      </c>
      <c r="K1" s="5" t="s">
        <v>32</v>
      </c>
      <c r="L1" s="6" t="s">
        <v>7</v>
      </c>
      <c r="M1" s="1" t="s">
        <v>34</v>
      </c>
      <c r="N1" s="1" t="s">
        <v>44</v>
      </c>
      <c r="O1" s="1" t="s">
        <v>46</v>
      </c>
      <c r="P1" s="1" t="s">
        <v>47</v>
      </c>
      <c r="Q1" s="1" t="s">
        <v>45</v>
      </c>
    </row>
    <row r="2" spans="1:19" ht="17.100000000000001" customHeight="1" x14ac:dyDescent="0.25">
      <c r="A2" s="27" t="s">
        <v>33</v>
      </c>
      <c r="B2" s="7" t="s">
        <v>8</v>
      </c>
      <c r="C2" s="7" t="s">
        <v>76</v>
      </c>
      <c r="D2" s="7" t="s">
        <v>79</v>
      </c>
      <c r="E2" s="7" t="s">
        <v>9</v>
      </c>
      <c r="F2" s="8">
        <v>156657706</v>
      </c>
      <c r="G2" s="8">
        <v>156666885</v>
      </c>
      <c r="H2" s="8" t="s">
        <v>10</v>
      </c>
      <c r="I2" s="8">
        <v>9180</v>
      </c>
      <c r="J2" s="9">
        <v>6137</v>
      </c>
      <c r="K2" s="9">
        <v>5083</v>
      </c>
      <c r="L2" s="10">
        <f>K2/J2</f>
        <v>0.82825484764542934</v>
      </c>
      <c r="M2" s="11">
        <v>110.324</v>
      </c>
      <c r="N2" s="11">
        <v>100.87</v>
      </c>
      <c r="O2" s="11">
        <v>56.31</v>
      </c>
      <c r="P2" s="11">
        <v>149.14500000000001</v>
      </c>
      <c r="Q2" s="11">
        <f t="shared" ref="Q2:Q19" si="0">P2-O2</f>
        <v>92.835000000000008</v>
      </c>
      <c r="R2" s="9"/>
      <c r="S2" s="9"/>
    </row>
    <row r="3" spans="1:19" ht="17.100000000000001" customHeight="1" x14ac:dyDescent="0.25">
      <c r="A3" s="27"/>
      <c r="B3" s="7" t="s">
        <v>11</v>
      </c>
      <c r="C3" s="7" t="s">
        <v>76</v>
      </c>
      <c r="D3" s="7" t="s">
        <v>79</v>
      </c>
      <c r="E3" s="7" t="s">
        <v>12</v>
      </c>
      <c r="F3" s="8">
        <v>118721015</v>
      </c>
      <c r="G3" s="8">
        <v>118730174</v>
      </c>
      <c r="H3" s="8" t="s">
        <v>10</v>
      </c>
      <c r="I3" s="8">
        <v>9160</v>
      </c>
      <c r="J3" s="9">
        <v>1157</v>
      </c>
      <c r="K3" s="9">
        <v>975</v>
      </c>
      <c r="L3" s="10">
        <f t="shared" ref="L3:L14" si="1">K3/J3</f>
        <v>0.84269662921348309</v>
      </c>
      <c r="M3" s="11">
        <v>120.13</v>
      </c>
      <c r="N3" s="11">
        <v>106.88</v>
      </c>
      <c r="O3" s="11">
        <v>63.805</v>
      </c>
      <c r="P3" s="11">
        <v>157.315</v>
      </c>
      <c r="Q3" s="11">
        <f t="shared" si="0"/>
        <v>93.509999999999991</v>
      </c>
      <c r="R3" s="9"/>
      <c r="S3" s="9"/>
    </row>
    <row r="4" spans="1:19" ht="17.100000000000001" customHeight="1" x14ac:dyDescent="0.25">
      <c r="A4" s="27"/>
      <c r="B4" s="7" t="s">
        <v>13</v>
      </c>
      <c r="C4" s="7" t="s">
        <v>76</v>
      </c>
      <c r="D4" s="7" t="s">
        <v>79</v>
      </c>
      <c r="E4" s="7" t="s">
        <v>14</v>
      </c>
      <c r="F4" s="8">
        <v>155626666</v>
      </c>
      <c r="G4" s="8">
        <v>155635845</v>
      </c>
      <c r="H4" s="8" t="s">
        <v>10</v>
      </c>
      <c r="I4" s="8">
        <v>9180</v>
      </c>
      <c r="J4" s="9">
        <v>597</v>
      </c>
      <c r="K4" s="9">
        <v>473</v>
      </c>
      <c r="L4" s="10">
        <f t="shared" si="1"/>
        <v>0.79229480737018421</v>
      </c>
      <c r="M4" s="11">
        <v>131.64610999999999</v>
      </c>
      <c r="N4" s="11">
        <v>109.04</v>
      </c>
      <c r="O4" s="11">
        <v>66.459999999999994</v>
      </c>
      <c r="P4" s="11">
        <v>179.4</v>
      </c>
      <c r="Q4" s="11">
        <f t="shared" si="0"/>
        <v>112.94000000000001</v>
      </c>
      <c r="R4" s="9"/>
      <c r="S4" s="9"/>
    </row>
    <row r="5" spans="1:19" ht="17.100000000000001" customHeight="1" x14ac:dyDescent="0.25">
      <c r="A5" s="27"/>
      <c r="B5" s="7" t="s">
        <v>15</v>
      </c>
      <c r="C5" s="7" t="s">
        <v>77</v>
      </c>
      <c r="D5" s="7" t="s">
        <v>79</v>
      </c>
      <c r="E5" s="7" t="s">
        <v>16</v>
      </c>
      <c r="F5" s="8">
        <v>4582426</v>
      </c>
      <c r="G5" s="8">
        <v>4600400</v>
      </c>
      <c r="H5" s="8" t="s">
        <v>10</v>
      </c>
      <c r="I5" s="8">
        <v>17975</v>
      </c>
      <c r="J5" s="9">
        <v>502</v>
      </c>
      <c r="K5" s="9">
        <v>413</v>
      </c>
      <c r="L5" s="10">
        <f t="shared" si="1"/>
        <v>0.82270916334661359</v>
      </c>
      <c r="M5" s="11">
        <v>102.75189</v>
      </c>
      <c r="N5" s="11">
        <v>89.31</v>
      </c>
      <c r="O5" s="11">
        <v>51.58</v>
      </c>
      <c r="P5" s="11">
        <v>142.18</v>
      </c>
      <c r="Q5" s="11">
        <f t="shared" si="0"/>
        <v>90.600000000000009</v>
      </c>
      <c r="R5" s="9"/>
      <c r="S5" s="9"/>
    </row>
    <row r="6" spans="1:19" ht="17.100000000000001" customHeight="1" x14ac:dyDescent="0.25">
      <c r="A6" s="27"/>
      <c r="B6" s="7" t="s">
        <v>17</v>
      </c>
      <c r="C6" s="7" t="s">
        <v>76</v>
      </c>
      <c r="D6" s="7" t="s">
        <v>79</v>
      </c>
      <c r="E6" s="7" t="s">
        <v>18</v>
      </c>
      <c r="F6" s="8">
        <v>18938674</v>
      </c>
      <c r="G6" s="8">
        <v>18947848</v>
      </c>
      <c r="H6" s="8" t="s">
        <v>19</v>
      </c>
      <c r="I6" s="8">
        <v>9175</v>
      </c>
      <c r="J6" s="9">
        <v>318</v>
      </c>
      <c r="K6" s="9">
        <v>262</v>
      </c>
      <c r="L6" s="10">
        <f t="shared" si="1"/>
        <v>0.82389937106918243</v>
      </c>
      <c r="M6" s="11">
        <v>165.74522999999999</v>
      </c>
      <c r="N6" s="11">
        <v>143.53</v>
      </c>
      <c r="O6" s="11">
        <v>65.97</v>
      </c>
      <c r="P6" s="11">
        <v>250.55500000000001</v>
      </c>
      <c r="Q6" s="11">
        <f t="shared" si="0"/>
        <v>184.58500000000001</v>
      </c>
      <c r="R6" s="9"/>
      <c r="S6" s="9"/>
    </row>
    <row r="7" spans="1:19" ht="17.100000000000001" customHeight="1" x14ac:dyDescent="0.25">
      <c r="A7" s="27"/>
      <c r="B7" s="7" t="s">
        <v>20</v>
      </c>
      <c r="C7" s="7" t="s">
        <v>77</v>
      </c>
      <c r="D7" s="7" t="s">
        <v>81</v>
      </c>
      <c r="E7" s="7" t="s">
        <v>18</v>
      </c>
      <c r="F7" s="8">
        <v>23536062</v>
      </c>
      <c r="G7" s="8">
        <v>23546900</v>
      </c>
      <c r="H7" s="8" t="s">
        <v>19</v>
      </c>
      <c r="I7" s="8">
        <v>10839</v>
      </c>
      <c r="J7" s="9">
        <v>315</v>
      </c>
      <c r="K7" s="9">
        <v>261</v>
      </c>
      <c r="L7" s="10">
        <f t="shared" si="1"/>
        <v>0.82857142857142863</v>
      </c>
      <c r="M7" s="11">
        <v>115.00693</v>
      </c>
      <c r="N7" s="11">
        <v>90.26</v>
      </c>
      <c r="O7" s="11">
        <v>54.45</v>
      </c>
      <c r="P7" s="11">
        <v>145.71</v>
      </c>
      <c r="Q7" s="11">
        <f t="shared" si="0"/>
        <v>91.26</v>
      </c>
      <c r="R7" s="9"/>
      <c r="S7" s="9"/>
    </row>
    <row r="8" spans="1:19" ht="17.100000000000001" customHeight="1" x14ac:dyDescent="0.25">
      <c r="A8" s="27"/>
      <c r="B8" s="7" t="s">
        <v>21</v>
      </c>
      <c r="C8" s="7" t="s">
        <v>76</v>
      </c>
      <c r="D8" s="7" t="s">
        <v>79</v>
      </c>
      <c r="E8" s="7" t="s">
        <v>22</v>
      </c>
      <c r="F8" s="8">
        <v>101691893</v>
      </c>
      <c r="G8" s="8">
        <v>101701015</v>
      </c>
      <c r="H8" s="8" t="s">
        <v>19</v>
      </c>
      <c r="I8" s="8">
        <v>9123</v>
      </c>
      <c r="J8" s="9">
        <v>30</v>
      </c>
      <c r="K8" s="9">
        <v>19</v>
      </c>
      <c r="L8" s="10">
        <f t="shared" si="1"/>
        <v>0.6333333333333333</v>
      </c>
      <c r="M8" s="11">
        <v>114.91789</v>
      </c>
      <c r="N8" s="11">
        <v>92.6</v>
      </c>
      <c r="O8" s="11">
        <v>56.895000000000003</v>
      </c>
      <c r="P8" s="11">
        <v>141.66999999999999</v>
      </c>
      <c r="Q8" s="11">
        <f t="shared" si="0"/>
        <v>84.774999999999977</v>
      </c>
      <c r="R8" s="9"/>
      <c r="S8" s="9"/>
    </row>
    <row r="9" spans="1:19" ht="17.100000000000001" customHeight="1" x14ac:dyDescent="0.25">
      <c r="A9" s="27"/>
      <c r="B9" s="7" t="s">
        <v>23</v>
      </c>
      <c r="C9" s="7" t="s">
        <v>77</v>
      </c>
      <c r="D9" s="7" t="s">
        <v>79</v>
      </c>
      <c r="E9" s="7" t="s">
        <v>24</v>
      </c>
      <c r="F9" s="8">
        <v>17908096</v>
      </c>
      <c r="G9" s="8">
        <v>17916431</v>
      </c>
      <c r="H9" s="8" t="s">
        <v>10</v>
      </c>
      <c r="I9" s="8">
        <v>8336</v>
      </c>
      <c r="J9" s="9">
        <v>26</v>
      </c>
      <c r="K9" s="9">
        <v>21</v>
      </c>
      <c r="L9" s="10">
        <f t="shared" si="1"/>
        <v>0.80769230769230771</v>
      </c>
      <c r="M9" s="11">
        <v>123.66333</v>
      </c>
      <c r="N9" s="11">
        <v>125.1</v>
      </c>
      <c r="O9" s="11">
        <v>56</v>
      </c>
      <c r="P9" s="11">
        <v>159.21</v>
      </c>
      <c r="Q9" s="11">
        <f t="shared" si="0"/>
        <v>103.21000000000001</v>
      </c>
      <c r="R9" s="9"/>
      <c r="S9" s="9"/>
    </row>
    <row r="10" spans="1:19" ht="17.100000000000001" customHeight="1" x14ac:dyDescent="0.25">
      <c r="A10" s="27"/>
      <c r="B10" s="7" t="s">
        <v>25</v>
      </c>
      <c r="C10" s="7" t="s">
        <v>77</v>
      </c>
      <c r="D10" s="7" t="s">
        <v>79</v>
      </c>
      <c r="E10" s="7" t="s">
        <v>26</v>
      </c>
      <c r="F10" s="8">
        <v>77716945</v>
      </c>
      <c r="G10" s="8">
        <v>77726366</v>
      </c>
      <c r="H10" s="8" t="s">
        <v>10</v>
      </c>
      <c r="I10" s="8">
        <v>9422</v>
      </c>
      <c r="J10" s="9">
        <v>22</v>
      </c>
      <c r="K10" s="9">
        <v>15</v>
      </c>
      <c r="L10" s="10">
        <f t="shared" si="1"/>
        <v>0.68181818181818177</v>
      </c>
      <c r="M10" s="11">
        <v>104.52933</v>
      </c>
      <c r="N10" s="11">
        <v>96.82</v>
      </c>
      <c r="O10" s="11">
        <v>60.594999999999999</v>
      </c>
      <c r="P10" s="11">
        <v>146.22</v>
      </c>
      <c r="Q10" s="11">
        <f t="shared" si="0"/>
        <v>85.625</v>
      </c>
      <c r="R10" s="9"/>
      <c r="S10" s="9"/>
    </row>
    <row r="11" spans="1:19" ht="17.100000000000001" customHeight="1" x14ac:dyDescent="0.25">
      <c r="A11" s="27"/>
      <c r="B11" s="7" t="s">
        <v>27</v>
      </c>
      <c r="C11" s="7" t="s">
        <v>77</v>
      </c>
      <c r="D11" s="7" t="s">
        <v>79</v>
      </c>
      <c r="E11" s="7" t="s">
        <v>28</v>
      </c>
      <c r="F11" s="8">
        <v>58327459</v>
      </c>
      <c r="G11" s="8">
        <v>58336915</v>
      </c>
      <c r="H11" s="8" t="s">
        <v>10</v>
      </c>
      <c r="I11" s="8">
        <v>9457</v>
      </c>
      <c r="J11" s="9">
        <v>15</v>
      </c>
      <c r="K11" s="9">
        <v>12</v>
      </c>
      <c r="L11" s="10">
        <f t="shared" si="1"/>
        <v>0.8</v>
      </c>
      <c r="M11" s="11">
        <v>101.07</v>
      </c>
      <c r="N11" s="11">
        <v>88.605000000000004</v>
      </c>
      <c r="O11" s="11">
        <v>47.567500000000003</v>
      </c>
      <c r="P11" s="11">
        <v>130.01</v>
      </c>
      <c r="Q11" s="11">
        <f t="shared" si="0"/>
        <v>82.442499999999995</v>
      </c>
      <c r="R11" s="9"/>
      <c r="S11" s="9"/>
    </row>
    <row r="12" spans="1:19" ht="17.100000000000001" customHeight="1" x14ac:dyDescent="0.25">
      <c r="A12" s="27"/>
      <c r="B12" s="7" t="s">
        <v>29</v>
      </c>
      <c r="C12" s="7" t="s">
        <v>76</v>
      </c>
      <c r="D12" s="7" t="s">
        <v>79</v>
      </c>
      <c r="E12" s="7" t="s">
        <v>22</v>
      </c>
      <c r="F12" s="8">
        <v>113024277</v>
      </c>
      <c r="G12" s="8">
        <v>113033435</v>
      </c>
      <c r="H12" s="8" t="s">
        <v>10</v>
      </c>
      <c r="I12" s="8">
        <v>9159</v>
      </c>
      <c r="J12" s="9">
        <v>10</v>
      </c>
      <c r="K12" s="9">
        <v>9</v>
      </c>
      <c r="L12" s="10">
        <f t="shared" si="1"/>
        <v>0.9</v>
      </c>
      <c r="M12" s="11">
        <v>144.15333000000001</v>
      </c>
      <c r="N12" s="11">
        <v>126.4</v>
      </c>
      <c r="O12" s="11">
        <v>77.62</v>
      </c>
      <c r="P12" s="11">
        <v>211.54</v>
      </c>
      <c r="Q12" s="11">
        <f t="shared" si="0"/>
        <v>133.91999999999999</v>
      </c>
      <c r="R12" s="9"/>
      <c r="S12" s="9"/>
    </row>
    <row r="13" spans="1:19" ht="17.100000000000001" customHeight="1" x14ac:dyDescent="0.25">
      <c r="A13" s="27"/>
      <c r="B13" s="7" t="s">
        <v>30</v>
      </c>
      <c r="C13" s="7" t="s">
        <v>77</v>
      </c>
      <c r="D13" s="7" t="s">
        <v>79</v>
      </c>
      <c r="E13" s="7" t="s">
        <v>24</v>
      </c>
      <c r="F13" s="8">
        <v>7497875</v>
      </c>
      <c r="G13" s="8">
        <v>7502767</v>
      </c>
      <c r="H13" s="8" t="s">
        <v>10</v>
      </c>
      <c r="I13" s="8">
        <v>4893</v>
      </c>
      <c r="J13" s="9">
        <v>4</v>
      </c>
      <c r="K13" s="9">
        <v>3</v>
      </c>
      <c r="L13" s="10">
        <f t="shared" si="1"/>
        <v>0.75</v>
      </c>
      <c r="M13" s="11">
        <v>128.24332999999999</v>
      </c>
      <c r="N13" s="11">
        <v>149.35</v>
      </c>
      <c r="O13" s="11">
        <v>114.655</v>
      </c>
      <c r="P13" s="11">
        <v>152.38499999999999</v>
      </c>
      <c r="Q13" s="11">
        <f t="shared" si="0"/>
        <v>37.72999999999999</v>
      </c>
      <c r="R13" s="9"/>
      <c r="S13" s="9"/>
    </row>
    <row r="14" spans="1:19" ht="17.100000000000001" customHeight="1" x14ac:dyDescent="0.25">
      <c r="A14" s="27"/>
      <c r="B14" s="7" t="s">
        <v>31</v>
      </c>
      <c r="C14" s="7" t="s">
        <v>77</v>
      </c>
      <c r="D14" s="7" t="s">
        <v>79</v>
      </c>
      <c r="E14" s="7" t="s">
        <v>12</v>
      </c>
      <c r="F14" s="8">
        <v>101695063</v>
      </c>
      <c r="G14" s="8">
        <v>101704528</v>
      </c>
      <c r="H14" s="8" t="s">
        <v>19</v>
      </c>
      <c r="I14" s="8">
        <v>9466</v>
      </c>
      <c r="J14" s="9">
        <v>4</v>
      </c>
      <c r="K14" s="9">
        <v>4</v>
      </c>
      <c r="L14" s="10">
        <f t="shared" si="1"/>
        <v>1</v>
      </c>
      <c r="M14" s="11">
        <v>85.412499999999994</v>
      </c>
      <c r="N14" s="11">
        <v>98.325000000000003</v>
      </c>
      <c r="O14" s="11">
        <v>72.260000000000005</v>
      </c>
      <c r="P14" s="11">
        <v>111.47750000000001</v>
      </c>
      <c r="Q14" s="11">
        <f t="shared" si="0"/>
        <v>39.217500000000001</v>
      </c>
      <c r="R14" s="9"/>
      <c r="S14" s="9"/>
    </row>
    <row r="15" spans="1:19" ht="17.100000000000001" customHeight="1" x14ac:dyDescent="0.25">
      <c r="F15" s="9"/>
      <c r="G15" s="9"/>
      <c r="H15" s="9"/>
      <c r="I15" s="9"/>
      <c r="J15" s="9"/>
      <c r="K15" s="9"/>
      <c r="L15" s="9"/>
      <c r="M15" s="11"/>
      <c r="N15" s="11"/>
      <c r="O15" s="11"/>
      <c r="P15" s="11"/>
      <c r="Q15" s="11"/>
      <c r="R15" s="9"/>
      <c r="S15" s="9"/>
    </row>
    <row r="16" spans="1:19" ht="17.100000000000001" customHeight="1" x14ac:dyDescent="0.25">
      <c r="A16" s="27" t="s">
        <v>35</v>
      </c>
      <c r="B16" s="2" t="s">
        <v>36</v>
      </c>
      <c r="C16" s="2" t="s">
        <v>77</v>
      </c>
      <c r="D16" s="2" t="s">
        <v>80</v>
      </c>
      <c r="E16" s="2" t="s">
        <v>12</v>
      </c>
      <c r="F16" s="9">
        <v>62375545</v>
      </c>
      <c r="G16" s="9">
        <v>62383091</v>
      </c>
      <c r="H16" s="9" t="s">
        <v>10</v>
      </c>
      <c r="I16" s="9">
        <v>7547</v>
      </c>
      <c r="J16" s="9">
        <v>43</v>
      </c>
      <c r="K16" s="9">
        <v>36</v>
      </c>
      <c r="L16" s="10">
        <f>K16/J16</f>
        <v>0.83720930232558144</v>
      </c>
      <c r="M16" s="11">
        <v>98.397779999999997</v>
      </c>
      <c r="N16" s="11">
        <v>84.204999999999998</v>
      </c>
      <c r="O16" s="11">
        <v>56.582500000000003</v>
      </c>
      <c r="P16" s="11">
        <v>125.36</v>
      </c>
      <c r="Q16" s="11">
        <f t="shared" si="0"/>
        <v>68.777500000000003</v>
      </c>
      <c r="R16" s="9"/>
      <c r="S16" s="9"/>
    </row>
    <row r="17" spans="1:19" ht="17.100000000000001" customHeight="1" x14ac:dyDescent="0.25">
      <c r="A17" s="27"/>
      <c r="B17" s="2" t="s">
        <v>37</v>
      </c>
      <c r="C17" s="2" t="s">
        <v>76</v>
      </c>
      <c r="D17" s="2" t="s">
        <v>79</v>
      </c>
      <c r="E17" s="2" t="s">
        <v>14</v>
      </c>
      <c r="F17" s="9">
        <v>150632886</v>
      </c>
      <c r="G17" s="9">
        <v>150634662</v>
      </c>
      <c r="H17" s="9" t="s">
        <v>10</v>
      </c>
      <c r="I17" s="9">
        <v>1777</v>
      </c>
      <c r="J17" s="9">
        <v>6</v>
      </c>
      <c r="K17" s="9">
        <v>5</v>
      </c>
      <c r="L17" s="10">
        <f>K17/J17</f>
        <v>0.83333333333333337</v>
      </c>
      <c r="M17" s="11">
        <v>206.60400000000001</v>
      </c>
      <c r="N17" s="11">
        <v>210.4</v>
      </c>
      <c r="O17" s="11">
        <v>175.12</v>
      </c>
      <c r="P17" s="11">
        <v>217.24</v>
      </c>
      <c r="Q17" s="11">
        <f t="shared" si="0"/>
        <v>42.120000000000005</v>
      </c>
      <c r="R17" s="9"/>
      <c r="S17" s="9"/>
    </row>
    <row r="18" spans="1:19" ht="17.100000000000001" customHeight="1" x14ac:dyDescent="0.25">
      <c r="F18" s="9"/>
      <c r="G18" s="9"/>
      <c r="H18" s="9"/>
      <c r="I18" s="9"/>
      <c r="J18" s="9"/>
      <c r="K18" s="9"/>
      <c r="L18" s="9"/>
      <c r="M18" s="11"/>
      <c r="N18" s="11"/>
      <c r="O18" s="11"/>
      <c r="P18" s="11"/>
      <c r="Q18" s="11"/>
      <c r="R18" s="9"/>
      <c r="S18" s="9"/>
    </row>
    <row r="19" spans="1:19" ht="17.100000000000001" customHeight="1" x14ac:dyDescent="0.25">
      <c r="A19" s="28" t="s">
        <v>38</v>
      </c>
      <c r="B19" s="2" t="s">
        <v>39</v>
      </c>
      <c r="C19" s="2" t="s">
        <v>10</v>
      </c>
      <c r="D19" s="2" t="s">
        <v>10</v>
      </c>
      <c r="E19" s="2" t="s">
        <v>16</v>
      </c>
      <c r="F19" s="9">
        <v>5527148</v>
      </c>
      <c r="G19" s="9">
        <v>5530601</v>
      </c>
      <c r="H19" s="9" t="s">
        <v>10</v>
      </c>
      <c r="I19" s="9">
        <v>1812</v>
      </c>
      <c r="J19" s="9">
        <v>8427</v>
      </c>
      <c r="K19" s="9">
        <v>6889</v>
      </c>
      <c r="L19" s="10">
        <v>0.81749139670107984</v>
      </c>
      <c r="M19" s="12">
        <v>105.47906</v>
      </c>
      <c r="N19" s="11">
        <v>101.76</v>
      </c>
      <c r="O19" s="11">
        <v>62.46</v>
      </c>
      <c r="P19" s="11">
        <v>140.38999999999999</v>
      </c>
      <c r="Q19" s="11">
        <f t="shared" si="0"/>
        <v>77.929999999999978</v>
      </c>
      <c r="R19" s="9"/>
    </row>
    <row r="20" spans="1:19" ht="17.100000000000001" customHeight="1" x14ac:dyDescent="0.25">
      <c r="A20" s="28"/>
      <c r="B20" s="2" t="s">
        <v>40</v>
      </c>
      <c r="C20" s="2" t="s">
        <v>10</v>
      </c>
      <c r="D20" s="2" t="s">
        <v>10</v>
      </c>
      <c r="E20" s="2" t="s">
        <v>41</v>
      </c>
      <c r="F20" s="9">
        <v>44796681</v>
      </c>
      <c r="G20" s="9">
        <v>44803117</v>
      </c>
      <c r="H20" s="9" t="s">
        <v>19</v>
      </c>
      <c r="I20" s="9">
        <v>2897</v>
      </c>
      <c r="J20" s="9">
        <v>7293</v>
      </c>
      <c r="K20" s="9">
        <v>6107</v>
      </c>
      <c r="L20" s="10">
        <v>0.83737830796654322</v>
      </c>
      <c r="M20" s="11">
        <v>94.89</v>
      </c>
      <c r="N20" s="11">
        <v>89.79</v>
      </c>
      <c r="O20" s="11">
        <v>55.04</v>
      </c>
      <c r="P20" s="11">
        <v>127.12</v>
      </c>
      <c r="Q20" s="11">
        <f>P20-O20</f>
        <v>72.080000000000013</v>
      </c>
      <c r="R20" s="9"/>
    </row>
    <row r="21" spans="1:19" ht="17.100000000000001" customHeight="1" x14ac:dyDescent="0.25">
      <c r="A21" s="28"/>
      <c r="B21" s="2" t="s">
        <v>42</v>
      </c>
      <c r="C21" s="2" t="s">
        <v>10</v>
      </c>
      <c r="D21" s="2" t="s">
        <v>10</v>
      </c>
      <c r="E21" s="2" t="s">
        <v>43</v>
      </c>
      <c r="F21" s="9">
        <v>134460165</v>
      </c>
      <c r="G21" s="9">
        <v>134500668</v>
      </c>
      <c r="H21" s="9" t="s">
        <v>19</v>
      </c>
      <c r="I21" s="9">
        <v>1395</v>
      </c>
      <c r="J21" s="9">
        <v>550</v>
      </c>
      <c r="K21" s="9">
        <v>449</v>
      </c>
      <c r="L21" s="10">
        <v>0.8163636363636364</v>
      </c>
      <c r="M21" s="11">
        <v>80.78</v>
      </c>
      <c r="N21" s="11">
        <v>68.540000000000006</v>
      </c>
      <c r="O21" s="11">
        <v>33.46</v>
      </c>
      <c r="P21" s="11">
        <v>115</v>
      </c>
      <c r="Q21" s="11">
        <f>P21-O21</f>
        <v>81.539999999999992</v>
      </c>
      <c r="R21" s="9"/>
    </row>
    <row r="22" spans="1:19" x14ac:dyDescent="0.25">
      <c r="F22" s="9"/>
      <c r="G22" s="9"/>
      <c r="H22" s="9"/>
      <c r="I22" s="9"/>
      <c r="J22" s="9"/>
      <c r="K22" s="9"/>
      <c r="L22" s="10"/>
      <c r="M22" s="9"/>
      <c r="N22" s="9"/>
      <c r="O22" s="11"/>
      <c r="P22" s="11"/>
      <c r="Q22" s="11"/>
      <c r="R22" s="9"/>
      <c r="S22" s="9"/>
    </row>
    <row r="23" spans="1:19" x14ac:dyDescent="0.25">
      <c r="F23" s="9"/>
      <c r="G23" s="9"/>
      <c r="H23" s="9"/>
      <c r="I23" s="9"/>
      <c r="J23" s="9"/>
      <c r="K23" s="9"/>
      <c r="L23" s="9"/>
      <c r="M23" s="9"/>
      <c r="N23" s="9"/>
      <c r="O23" s="11"/>
      <c r="P23" s="11"/>
      <c r="Q23" s="11"/>
      <c r="R23" s="9"/>
      <c r="S23" s="9"/>
    </row>
    <row r="24" spans="1:19" x14ac:dyDescent="0.25">
      <c r="F24" s="9"/>
      <c r="G24" s="9"/>
      <c r="H24" s="9"/>
      <c r="I24" s="9"/>
      <c r="J24" s="9"/>
      <c r="K24" s="9"/>
      <c r="L24" s="9"/>
      <c r="M24" s="9"/>
      <c r="N24" s="9"/>
      <c r="O24" s="11"/>
      <c r="P24" s="11"/>
      <c r="Q24" s="11"/>
      <c r="R24" s="9"/>
      <c r="S24" s="9"/>
    </row>
    <row r="25" spans="1:19" x14ac:dyDescent="0.25">
      <c r="B25" s="11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 x14ac:dyDescent="0.25">
      <c r="B26" s="11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 x14ac:dyDescent="0.25"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 x14ac:dyDescent="0.25"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 x14ac:dyDescent="0.25"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 x14ac:dyDescent="0.25"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 x14ac:dyDescent="0.25"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 x14ac:dyDescent="0.25"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6:19" x14ac:dyDescent="0.25"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6:19" x14ac:dyDescent="0.25"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</row>
    <row r="35" spans="6:19" x14ac:dyDescent="0.25"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</row>
    <row r="36" spans="6:19" x14ac:dyDescent="0.25"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</row>
    <row r="37" spans="6:19" x14ac:dyDescent="0.25"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</row>
    <row r="38" spans="6:19" x14ac:dyDescent="0.25"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</row>
    <row r="39" spans="6:19" x14ac:dyDescent="0.25"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</row>
    <row r="40" spans="6:19" x14ac:dyDescent="0.25"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</row>
    <row r="41" spans="6:19" x14ac:dyDescent="0.25"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</row>
    <row r="42" spans="6:19" x14ac:dyDescent="0.25"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</row>
    <row r="43" spans="6:19" x14ac:dyDescent="0.25"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</row>
    <row r="44" spans="6:19" x14ac:dyDescent="0.25"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</row>
    <row r="45" spans="6:19" x14ac:dyDescent="0.25"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</row>
    <row r="46" spans="6:19" x14ac:dyDescent="0.25"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</row>
  </sheetData>
  <mergeCells count="3">
    <mergeCell ref="A2:A14"/>
    <mergeCell ref="A16:A17"/>
    <mergeCell ref="A19:A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EB36B-2BE8-CF47-A74F-BCAC42B8C893}">
  <dimension ref="A1:Q34"/>
  <sheetViews>
    <sheetView tabSelected="1" zoomScale="64" zoomScaleNormal="80" workbookViewId="0">
      <selection activeCell="B33" sqref="B33:C34"/>
    </sheetView>
  </sheetViews>
  <sheetFormatPr defaultColWidth="11.125" defaultRowHeight="15" x14ac:dyDescent="0.25"/>
  <cols>
    <col min="1" max="3" width="11.125" style="13"/>
    <col min="4" max="6" width="14.875" style="13" customWidth="1"/>
    <col min="7" max="10" width="11.125" style="13"/>
    <col min="11" max="11" width="11.875" style="13" bestFit="1" customWidth="1"/>
    <col min="12" max="13" width="13.625" style="13" customWidth="1"/>
    <col min="14" max="16384" width="11.125" style="13"/>
  </cols>
  <sheetData>
    <row r="1" spans="1:16" ht="60" x14ac:dyDescent="0.25">
      <c r="B1" s="14" t="s">
        <v>0</v>
      </c>
      <c r="C1" s="14" t="s">
        <v>75</v>
      </c>
      <c r="D1" s="14" t="s">
        <v>1</v>
      </c>
      <c r="E1" s="14" t="s">
        <v>2</v>
      </c>
      <c r="F1" s="14" t="s">
        <v>3</v>
      </c>
      <c r="G1" s="14" t="s">
        <v>4</v>
      </c>
      <c r="H1" s="14" t="s">
        <v>5</v>
      </c>
      <c r="I1" s="15" t="s">
        <v>6</v>
      </c>
      <c r="J1" s="16" t="s">
        <v>32</v>
      </c>
      <c r="K1" s="17" t="s">
        <v>7</v>
      </c>
      <c r="L1" s="18" t="s">
        <v>34</v>
      </c>
      <c r="M1" s="18" t="s">
        <v>82</v>
      </c>
      <c r="N1" s="18" t="s">
        <v>46</v>
      </c>
      <c r="O1" s="18" t="s">
        <v>47</v>
      </c>
      <c r="P1" s="18" t="s">
        <v>45</v>
      </c>
    </row>
    <row r="2" spans="1:16" x14ac:dyDescent="0.25">
      <c r="A2" s="29" t="s">
        <v>33</v>
      </c>
      <c r="B2" s="13" t="s">
        <v>48</v>
      </c>
      <c r="C2" s="13" t="s">
        <v>79</v>
      </c>
      <c r="D2" s="20" t="s">
        <v>14</v>
      </c>
      <c r="E2" s="20">
        <v>155599536</v>
      </c>
      <c r="F2" s="20">
        <v>155600505</v>
      </c>
      <c r="G2" s="20" t="s">
        <v>10</v>
      </c>
      <c r="H2" s="20">
        <v>970</v>
      </c>
      <c r="I2" s="13">
        <v>29</v>
      </c>
      <c r="J2" s="13">
        <v>26</v>
      </c>
      <c r="K2" s="21">
        <f>J2/I2</f>
        <v>0.89655172413793105</v>
      </c>
      <c r="L2" s="22">
        <v>66.28</v>
      </c>
      <c r="M2" s="22">
        <v>74.355000000000004</v>
      </c>
      <c r="N2" s="22">
        <v>52.472499999999997</v>
      </c>
      <c r="O2" s="22">
        <v>92.007499999999993</v>
      </c>
      <c r="P2" s="22">
        <f>O2-N2</f>
        <v>39.534999999999997</v>
      </c>
    </row>
    <row r="3" spans="1:16" x14ac:dyDescent="0.25">
      <c r="A3" s="29"/>
      <c r="B3" s="13" t="s">
        <v>49</v>
      </c>
      <c r="C3" s="13" t="s">
        <v>79</v>
      </c>
      <c r="D3" s="20" t="s">
        <v>14</v>
      </c>
      <c r="E3" s="20">
        <v>149092876</v>
      </c>
      <c r="F3" s="20">
        <v>149093849</v>
      </c>
      <c r="G3" s="20" t="s">
        <v>10</v>
      </c>
      <c r="H3" s="20">
        <v>974</v>
      </c>
      <c r="I3" s="13">
        <v>21</v>
      </c>
      <c r="J3" s="13">
        <v>18</v>
      </c>
      <c r="K3" s="21">
        <f t="shared" ref="K3:K25" si="0">J3/I3</f>
        <v>0.8571428571428571</v>
      </c>
      <c r="L3" s="22">
        <v>85.83</v>
      </c>
      <c r="M3" s="22">
        <v>97.311670000000007</v>
      </c>
      <c r="N3" s="22">
        <v>43.725000000000001</v>
      </c>
      <c r="O3" s="22">
        <v>127.735</v>
      </c>
      <c r="P3" s="22">
        <f t="shared" ref="P3:P25" si="1">O3-N3</f>
        <v>84.009999999999991</v>
      </c>
    </row>
    <row r="4" spans="1:16" x14ac:dyDescent="0.25">
      <c r="A4" s="29"/>
      <c r="B4" s="13" t="s">
        <v>50</v>
      </c>
      <c r="C4" s="13" t="s">
        <v>79</v>
      </c>
      <c r="D4" s="20" t="s">
        <v>22</v>
      </c>
      <c r="E4" s="20">
        <v>196944079</v>
      </c>
      <c r="F4" s="20">
        <v>196945028</v>
      </c>
      <c r="G4" s="20" t="s">
        <v>19</v>
      </c>
      <c r="H4" s="20">
        <v>950</v>
      </c>
      <c r="I4" s="13">
        <v>19</v>
      </c>
      <c r="J4" s="13">
        <v>14</v>
      </c>
      <c r="K4" s="21">
        <f t="shared" si="0"/>
        <v>0.73684210526315785</v>
      </c>
      <c r="L4" s="22">
        <v>87.02</v>
      </c>
      <c r="M4" s="22">
        <v>100.36071</v>
      </c>
      <c r="N4" s="22">
        <v>52.57</v>
      </c>
      <c r="O4" s="22">
        <v>138.75749999999999</v>
      </c>
      <c r="P4" s="22">
        <f t="shared" si="1"/>
        <v>86.1875</v>
      </c>
    </row>
    <row r="5" spans="1:16" x14ac:dyDescent="0.25">
      <c r="A5" s="29"/>
      <c r="B5" s="13" t="s">
        <v>51</v>
      </c>
      <c r="C5" s="13" t="s">
        <v>83</v>
      </c>
      <c r="D5" s="20" t="s">
        <v>9</v>
      </c>
      <c r="E5" s="20">
        <v>1567391</v>
      </c>
      <c r="F5" s="20">
        <v>1568346</v>
      </c>
      <c r="G5" s="20" t="s">
        <v>10</v>
      </c>
      <c r="H5" s="20">
        <v>956</v>
      </c>
      <c r="I5" s="13">
        <v>8</v>
      </c>
      <c r="J5" s="13">
        <v>8</v>
      </c>
      <c r="K5" s="21">
        <f t="shared" si="0"/>
        <v>1</v>
      </c>
      <c r="L5" s="22">
        <v>153.66999999999999</v>
      </c>
      <c r="M5" s="22">
        <v>157.87875</v>
      </c>
      <c r="N5" s="22">
        <v>117.41500000000001</v>
      </c>
      <c r="O5" s="22">
        <v>197.38249999999999</v>
      </c>
      <c r="P5" s="22">
        <f t="shared" si="1"/>
        <v>79.967499999999987</v>
      </c>
    </row>
    <row r="6" spans="1:16" x14ac:dyDescent="0.25">
      <c r="A6" s="29"/>
      <c r="B6" s="13" t="s">
        <v>52</v>
      </c>
      <c r="C6" s="13" t="s">
        <v>79</v>
      </c>
      <c r="D6" s="20" t="s">
        <v>24</v>
      </c>
      <c r="E6" s="20">
        <v>47176032</v>
      </c>
      <c r="F6" s="20">
        <v>47176992</v>
      </c>
      <c r="G6" s="20" t="s">
        <v>10</v>
      </c>
      <c r="H6" s="20">
        <v>961</v>
      </c>
      <c r="I6" s="13">
        <v>9</v>
      </c>
      <c r="J6" s="13">
        <v>6</v>
      </c>
      <c r="K6" s="21">
        <f t="shared" si="0"/>
        <v>0.66666666666666663</v>
      </c>
      <c r="L6" s="22">
        <v>188.51499999999999</v>
      </c>
      <c r="M6" s="22">
        <v>204.60333</v>
      </c>
      <c r="N6" s="22">
        <v>143.25</v>
      </c>
      <c r="O6" s="22">
        <v>211.27250000000001</v>
      </c>
      <c r="P6" s="22">
        <f t="shared" si="1"/>
        <v>68.022500000000008</v>
      </c>
    </row>
    <row r="7" spans="1:16" x14ac:dyDescent="0.25">
      <c r="A7" s="29"/>
      <c r="B7" s="13" t="s">
        <v>53</v>
      </c>
      <c r="C7" s="13" t="s">
        <v>79</v>
      </c>
      <c r="D7" s="20" t="s">
        <v>14</v>
      </c>
      <c r="E7" s="20">
        <v>1409806</v>
      </c>
      <c r="F7" s="20">
        <v>1410773</v>
      </c>
      <c r="G7" s="20" t="s">
        <v>19</v>
      </c>
      <c r="H7" s="20">
        <v>968</v>
      </c>
      <c r="I7" s="20">
        <v>7</v>
      </c>
      <c r="J7" s="13">
        <v>6</v>
      </c>
      <c r="K7" s="21">
        <f t="shared" si="0"/>
        <v>0.8571428571428571</v>
      </c>
      <c r="L7" s="22">
        <v>76.885000000000005</v>
      </c>
      <c r="M7" s="22">
        <v>87.596670000000003</v>
      </c>
      <c r="N7" s="22">
        <v>54.645000000000003</v>
      </c>
      <c r="O7" s="22">
        <v>109.0775</v>
      </c>
      <c r="P7" s="22">
        <f t="shared" si="1"/>
        <v>54.432499999999997</v>
      </c>
    </row>
    <row r="8" spans="1:16" x14ac:dyDescent="0.25">
      <c r="A8" s="29"/>
      <c r="B8" s="13" t="s">
        <v>54</v>
      </c>
      <c r="C8" s="13" t="s">
        <v>79</v>
      </c>
      <c r="D8" s="20" t="s">
        <v>24</v>
      </c>
      <c r="E8" s="20">
        <v>143831988</v>
      </c>
      <c r="F8" s="20">
        <v>143832957</v>
      </c>
      <c r="G8" s="20" t="s">
        <v>19</v>
      </c>
      <c r="H8" s="20">
        <v>970</v>
      </c>
      <c r="I8" s="20">
        <v>8</v>
      </c>
      <c r="J8" s="13">
        <v>5</v>
      </c>
      <c r="K8" s="21">
        <f t="shared" si="0"/>
        <v>0.625</v>
      </c>
      <c r="L8" s="22">
        <v>54.54</v>
      </c>
      <c r="M8" s="22">
        <v>109.43</v>
      </c>
      <c r="N8" s="22">
        <v>17.04</v>
      </c>
      <c r="O8" s="22">
        <v>159.63</v>
      </c>
      <c r="P8" s="22">
        <f t="shared" si="1"/>
        <v>142.59</v>
      </c>
    </row>
    <row r="9" spans="1:16" x14ac:dyDescent="0.25">
      <c r="A9" s="29"/>
      <c r="B9" s="13" t="s">
        <v>55</v>
      </c>
      <c r="C9" s="13" t="s">
        <v>79</v>
      </c>
      <c r="D9" s="20" t="s">
        <v>71</v>
      </c>
      <c r="E9" s="20">
        <v>55279270</v>
      </c>
      <c r="F9" s="20">
        <v>55280234</v>
      </c>
      <c r="G9" s="20" t="s">
        <v>19</v>
      </c>
      <c r="H9" s="20">
        <v>965</v>
      </c>
      <c r="I9" s="13">
        <v>6</v>
      </c>
      <c r="J9" s="13">
        <v>5</v>
      </c>
      <c r="K9" s="21">
        <f t="shared" si="0"/>
        <v>0.83333333333333337</v>
      </c>
      <c r="L9" s="22">
        <v>109.17</v>
      </c>
      <c r="M9" s="22">
        <v>150.994</v>
      </c>
      <c r="N9" s="22">
        <v>87.55</v>
      </c>
      <c r="O9" s="22">
        <v>118.55</v>
      </c>
      <c r="P9" s="22">
        <f t="shared" si="1"/>
        <v>31</v>
      </c>
    </row>
    <row r="10" spans="1:16" x14ac:dyDescent="0.25">
      <c r="A10" s="29"/>
      <c r="B10" s="13" t="s">
        <v>56</v>
      </c>
      <c r="C10" s="13" t="s">
        <v>79</v>
      </c>
      <c r="D10" s="20" t="s">
        <v>71</v>
      </c>
      <c r="E10" s="20">
        <v>201139001</v>
      </c>
      <c r="F10" s="20">
        <v>201139967</v>
      </c>
      <c r="G10" s="20" t="s">
        <v>19</v>
      </c>
      <c r="H10" s="20">
        <v>967</v>
      </c>
      <c r="I10" s="13">
        <v>5</v>
      </c>
      <c r="J10" s="13">
        <v>5</v>
      </c>
      <c r="K10" s="21">
        <f t="shared" si="0"/>
        <v>1</v>
      </c>
      <c r="L10" s="22">
        <v>101.15</v>
      </c>
      <c r="M10" s="22">
        <v>84.724000000000004</v>
      </c>
      <c r="N10" s="22">
        <v>36.549999999999997</v>
      </c>
      <c r="O10" s="22">
        <v>115.17</v>
      </c>
      <c r="P10" s="22">
        <f t="shared" si="1"/>
        <v>78.62</v>
      </c>
    </row>
    <row r="11" spans="1:16" x14ac:dyDescent="0.25">
      <c r="A11" s="29"/>
      <c r="B11" s="13" t="s">
        <v>57</v>
      </c>
      <c r="C11" s="13" t="s">
        <v>79</v>
      </c>
      <c r="D11" s="13" t="s">
        <v>26</v>
      </c>
      <c r="E11" s="13">
        <v>34719459</v>
      </c>
      <c r="F11" s="13">
        <v>34720428</v>
      </c>
      <c r="G11" s="13" t="s">
        <v>10</v>
      </c>
      <c r="H11" s="13">
        <v>970</v>
      </c>
      <c r="I11" s="13">
        <v>4</v>
      </c>
      <c r="J11" s="13">
        <v>4</v>
      </c>
      <c r="K11" s="21">
        <f t="shared" si="0"/>
        <v>1</v>
      </c>
      <c r="L11" s="22">
        <v>50.87</v>
      </c>
      <c r="M11" s="22">
        <v>66.95</v>
      </c>
      <c r="N11" s="22">
        <v>42.112499999999997</v>
      </c>
      <c r="O11" s="22">
        <v>75.707499999999996</v>
      </c>
      <c r="P11" s="22">
        <f t="shared" si="1"/>
        <v>33.594999999999999</v>
      </c>
    </row>
    <row r="12" spans="1:16" x14ac:dyDescent="0.25">
      <c r="A12" s="29"/>
      <c r="B12" s="13" t="s">
        <v>58</v>
      </c>
      <c r="C12" s="13" t="s">
        <v>79</v>
      </c>
      <c r="D12" s="20" t="s">
        <v>72</v>
      </c>
      <c r="E12" s="20">
        <v>121429105</v>
      </c>
      <c r="F12" s="20">
        <v>121430073</v>
      </c>
      <c r="G12" s="20" t="s">
        <v>19</v>
      </c>
      <c r="H12" s="20">
        <v>969</v>
      </c>
      <c r="I12" s="20">
        <v>12</v>
      </c>
      <c r="J12" s="13">
        <v>4</v>
      </c>
      <c r="K12" s="21">
        <f t="shared" si="0"/>
        <v>0.33333333333333331</v>
      </c>
      <c r="L12" s="22">
        <v>133.49</v>
      </c>
      <c r="M12" s="22">
        <v>129.32249999999999</v>
      </c>
      <c r="N12" s="22">
        <v>105.73</v>
      </c>
      <c r="O12" s="22">
        <v>157.08250000000001</v>
      </c>
      <c r="P12" s="22">
        <f t="shared" si="1"/>
        <v>51.352500000000006</v>
      </c>
    </row>
    <row r="13" spans="1:16" x14ac:dyDescent="0.25">
      <c r="A13" s="29"/>
      <c r="B13" s="13" t="s">
        <v>59</v>
      </c>
      <c r="C13" s="13" t="s">
        <v>79</v>
      </c>
      <c r="D13" s="20" t="s">
        <v>14</v>
      </c>
      <c r="E13" s="20">
        <v>146948312</v>
      </c>
      <c r="F13" s="20">
        <v>146949300</v>
      </c>
      <c r="G13" s="20" t="s">
        <v>19</v>
      </c>
      <c r="H13" s="20">
        <v>989</v>
      </c>
      <c r="I13" s="20">
        <v>3</v>
      </c>
      <c r="J13" s="13">
        <v>3</v>
      </c>
      <c r="K13" s="21">
        <f t="shared" si="0"/>
        <v>1</v>
      </c>
      <c r="L13" s="22">
        <v>149.74</v>
      </c>
      <c r="M13" s="22">
        <v>158.46333000000001</v>
      </c>
      <c r="N13" s="22">
        <v>148.30000000000001</v>
      </c>
      <c r="O13" s="22">
        <v>164.26499999999999</v>
      </c>
      <c r="P13" s="22">
        <f t="shared" si="1"/>
        <v>15.964999999999975</v>
      </c>
    </row>
    <row r="14" spans="1:16" x14ac:dyDescent="0.25">
      <c r="A14" s="29"/>
      <c r="B14" s="13" t="s">
        <v>60</v>
      </c>
      <c r="C14" s="13" t="s">
        <v>79</v>
      </c>
      <c r="D14" s="20" t="s">
        <v>71</v>
      </c>
      <c r="E14" s="20">
        <v>3104480</v>
      </c>
      <c r="F14" s="20">
        <v>3105423</v>
      </c>
      <c r="G14" s="20" t="s">
        <v>10</v>
      </c>
      <c r="H14" s="20">
        <v>944</v>
      </c>
      <c r="I14" s="20">
        <v>3</v>
      </c>
      <c r="J14" s="13">
        <v>3</v>
      </c>
      <c r="K14" s="21">
        <f t="shared" si="0"/>
        <v>1</v>
      </c>
      <c r="L14" s="22">
        <v>26.63</v>
      </c>
      <c r="M14" s="22">
        <v>63.07</v>
      </c>
      <c r="N14" s="22">
        <v>26.39</v>
      </c>
      <c r="O14" s="22">
        <v>81.53</v>
      </c>
      <c r="P14" s="22">
        <f t="shared" si="1"/>
        <v>55.14</v>
      </c>
    </row>
    <row r="15" spans="1:16" x14ac:dyDescent="0.25">
      <c r="A15" s="29"/>
      <c r="B15" s="13" t="s">
        <v>61</v>
      </c>
      <c r="C15" s="13" t="s">
        <v>79</v>
      </c>
      <c r="D15" s="20" t="s">
        <v>9</v>
      </c>
      <c r="E15" s="20">
        <v>1595976</v>
      </c>
      <c r="F15" s="20">
        <v>1596944</v>
      </c>
      <c r="G15" s="20" t="s">
        <v>10</v>
      </c>
      <c r="H15" s="20">
        <v>969</v>
      </c>
      <c r="I15" s="20">
        <v>3</v>
      </c>
      <c r="J15" s="13">
        <v>3</v>
      </c>
      <c r="K15" s="21">
        <f t="shared" si="0"/>
        <v>1</v>
      </c>
      <c r="L15" s="22">
        <v>32.28</v>
      </c>
      <c r="M15" s="22">
        <v>51.016669999999998</v>
      </c>
      <c r="N15" s="22">
        <v>23.33</v>
      </c>
      <c r="O15" s="22">
        <v>69.334999999999994</v>
      </c>
      <c r="P15" s="22">
        <f t="shared" si="1"/>
        <v>46.004999999999995</v>
      </c>
    </row>
    <row r="16" spans="1:16" x14ac:dyDescent="0.25">
      <c r="A16" s="29"/>
      <c r="B16" s="13" t="s">
        <v>62</v>
      </c>
      <c r="C16" s="13" t="s">
        <v>79</v>
      </c>
      <c r="D16" s="20" t="s">
        <v>16</v>
      </c>
      <c r="E16" s="20">
        <v>16197721</v>
      </c>
      <c r="F16" s="20">
        <v>16198689</v>
      </c>
      <c r="G16" s="20" t="s">
        <v>19</v>
      </c>
      <c r="H16" s="20">
        <v>969</v>
      </c>
      <c r="I16" s="20">
        <v>3</v>
      </c>
      <c r="J16" s="13">
        <v>3</v>
      </c>
      <c r="K16" s="21">
        <f t="shared" si="0"/>
        <v>1</v>
      </c>
      <c r="L16" s="22">
        <v>48.71</v>
      </c>
      <c r="M16" s="22">
        <v>78.73</v>
      </c>
      <c r="N16" s="22">
        <v>28.725000000000001</v>
      </c>
      <c r="O16" s="22">
        <v>113.72499999999999</v>
      </c>
      <c r="P16" s="22">
        <f t="shared" si="1"/>
        <v>85</v>
      </c>
    </row>
    <row r="17" spans="1:17" x14ac:dyDescent="0.25">
      <c r="A17" s="29"/>
      <c r="B17" s="13" t="s">
        <v>63</v>
      </c>
      <c r="C17" s="13" t="s">
        <v>83</v>
      </c>
      <c r="D17" s="20" t="s">
        <v>72</v>
      </c>
      <c r="E17" s="20">
        <v>136796532</v>
      </c>
      <c r="F17" s="20">
        <v>136797454</v>
      </c>
      <c r="G17" s="20" t="s">
        <v>19</v>
      </c>
      <c r="H17" s="20">
        <v>923</v>
      </c>
      <c r="I17" s="20">
        <v>3</v>
      </c>
      <c r="J17" s="13">
        <v>3</v>
      </c>
      <c r="K17" s="21">
        <f t="shared" si="0"/>
        <v>1</v>
      </c>
      <c r="L17" s="22">
        <v>181.57</v>
      </c>
      <c r="M17" s="22">
        <v>157.59333000000001</v>
      </c>
      <c r="N17" s="22">
        <v>118.855</v>
      </c>
      <c r="O17" s="22">
        <v>208.32</v>
      </c>
      <c r="P17" s="22">
        <f t="shared" si="1"/>
        <v>89.464999999999989</v>
      </c>
    </row>
    <row r="18" spans="1:17" x14ac:dyDescent="0.25">
      <c r="A18" s="29"/>
      <c r="B18" s="13" t="s">
        <v>64</v>
      </c>
      <c r="C18" s="13" t="s">
        <v>79</v>
      </c>
      <c r="D18" s="20" t="s">
        <v>73</v>
      </c>
      <c r="E18" s="20">
        <v>36247143</v>
      </c>
      <c r="F18" s="20">
        <v>36247924</v>
      </c>
      <c r="G18" s="20" t="s">
        <v>10</v>
      </c>
      <c r="H18" s="20">
        <v>782</v>
      </c>
      <c r="I18" s="20">
        <v>3</v>
      </c>
      <c r="J18" s="13">
        <v>3</v>
      </c>
      <c r="K18" s="21">
        <f t="shared" si="0"/>
        <v>1</v>
      </c>
      <c r="L18" s="22">
        <v>154.28</v>
      </c>
      <c r="M18" s="22">
        <v>146.41</v>
      </c>
      <c r="N18" s="22">
        <v>129.505</v>
      </c>
      <c r="O18" s="22">
        <v>167.25</v>
      </c>
      <c r="P18" s="22">
        <f t="shared" si="1"/>
        <v>37.745000000000005</v>
      </c>
    </row>
    <row r="19" spans="1:17" x14ac:dyDescent="0.25">
      <c r="A19" s="29"/>
      <c r="B19" s="13" t="s">
        <v>65</v>
      </c>
      <c r="C19" s="13" t="s">
        <v>79</v>
      </c>
      <c r="D19" s="20" t="s">
        <v>73</v>
      </c>
      <c r="E19" s="20">
        <v>37866176</v>
      </c>
      <c r="F19" s="20">
        <v>37867144</v>
      </c>
      <c r="G19" s="20" t="s">
        <v>19</v>
      </c>
      <c r="H19" s="20">
        <v>969</v>
      </c>
      <c r="I19" s="20">
        <v>3</v>
      </c>
      <c r="J19" s="13">
        <v>3</v>
      </c>
      <c r="K19" s="21">
        <f t="shared" si="0"/>
        <v>1</v>
      </c>
      <c r="L19" s="22">
        <v>82.15</v>
      </c>
      <c r="M19" s="22">
        <v>95.92</v>
      </c>
      <c r="N19" s="22">
        <v>67.575000000000003</v>
      </c>
      <c r="O19" s="22">
        <v>117.38</v>
      </c>
      <c r="P19" s="22">
        <f t="shared" si="1"/>
        <v>49.804999999999993</v>
      </c>
    </row>
    <row r="20" spans="1:17" x14ac:dyDescent="0.25">
      <c r="A20" s="29"/>
      <c r="B20" s="13" t="s">
        <v>66</v>
      </c>
      <c r="C20" s="13" t="s">
        <v>79</v>
      </c>
      <c r="D20" s="20" t="s">
        <v>73</v>
      </c>
      <c r="E20" s="20">
        <v>52558696</v>
      </c>
      <c r="F20" s="20">
        <v>52559661</v>
      </c>
      <c r="G20" s="20" t="s">
        <v>19</v>
      </c>
      <c r="H20" s="20">
        <v>966</v>
      </c>
      <c r="I20" s="20">
        <v>3</v>
      </c>
      <c r="J20" s="13">
        <v>3</v>
      </c>
      <c r="K20" s="21">
        <f t="shared" si="0"/>
        <v>1</v>
      </c>
      <c r="L20" s="22">
        <v>136.09</v>
      </c>
      <c r="M20" s="22">
        <v>133.41667000000001</v>
      </c>
      <c r="N20" s="22">
        <v>106.375</v>
      </c>
      <c r="O20" s="22">
        <v>161.79499999999999</v>
      </c>
      <c r="P20" s="22">
        <f t="shared" si="1"/>
        <v>55.419999999999987</v>
      </c>
    </row>
    <row r="21" spans="1:17" x14ac:dyDescent="0.25">
      <c r="A21" s="19"/>
      <c r="B21" s="13" t="s">
        <v>67</v>
      </c>
      <c r="C21" s="13" t="s">
        <v>79</v>
      </c>
      <c r="D21" s="20" t="s">
        <v>74</v>
      </c>
      <c r="E21" s="20">
        <v>24526787</v>
      </c>
      <c r="F21" s="20">
        <v>24527755</v>
      </c>
      <c r="G21" s="20" t="s">
        <v>10</v>
      </c>
      <c r="H21" s="20">
        <v>969</v>
      </c>
      <c r="I21" s="20">
        <v>3</v>
      </c>
      <c r="J21" s="13">
        <v>3</v>
      </c>
      <c r="K21" s="21">
        <f t="shared" si="0"/>
        <v>1</v>
      </c>
      <c r="L21" s="22">
        <v>49.52</v>
      </c>
      <c r="M21" s="22">
        <v>196.35333</v>
      </c>
      <c r="N21" s="22">
        <v>46.47</v>
      </c>
      <c r="O21" s="22">
        <v>272.82</v>
      </c>
      <c r="P21" s="22">
        <f t="shared" si="1"/>
        <v>226.35</v>
      </c>
    </row>
    <row r="22" spans="1:17" x14ac:dyDescent="0.25">
      <c r="K22" s="21"/>
      <c r="L22" s="22"/>
      <c r="M22" s="22"/>
      <c r="N22" s="22"/>
      <c r="O22" s="22"/>
      <c r="P22" s="22"/>
    </row>
    <row r="23" spans="1:17" x14ac:dyDescent="0.25">
      <c r="A23" s="29" t="s">
        <v>35</v>
      </c>
      <c r="B23" s="13" t="s">
        <v>68</v>
      </c>
      <c r="C23" s="13" t="s">
        <v>79</v>
      </c>
      <c r="D23" s="23" t="s">
        <v>14</v>
      </c>
      <c r="E23" s="23">
        <v>144450893</v>
      </c>
      <c r="F23" s="23">
        <v>144451866</v>
      </c>
      <c r="G23" s="23" t="s">
        <v>19</v>
      </c>
      <c r="H23" s="23">
        <v>974</v>
      </c>
      <c r="I23" s="23">
        <v>5</v>
      </c>
      <c r="J23" s="13">
        <v>5</v>
      </c>
      <c r="K23" s="21">
        <f t="shared" si="0"/>
        <v>1</v>
      </c>
      <c r="L23" s="22">
        <v>149.29</v>
      </c>
      <c r="M23" s="22">
        <v>127.762</v>
      </c>
      <c r="N23" s="22">
        <v>49.56</v>
      </c>
      <c r="O23" s="22">
        <v>158</v>
      </c>
      <c r="P23" s="22">
        <f t="shared" si="1"/>
        <v>108.44</v>
      </c>
    </row>
    <row r="24" spans="1:17" x14ac:dyDescent="0.25">
      <c r="A24" s="29"/>
      <c r="B24" s="13" t="s">
        <v>69</v>
      </c>
      <c r="C24" s="13" t="s">
        <v>83</v>
      </c>
      <c r="D24" s="13" t="s">
        <v>16</v>
      </c>
      <c r="E24" s="13">
        <v>75412887</v>
      </c>
      <c r="F24" s="13">
        <v>75413870</v>
      </c>
      <c r="G24" s="13" t="s">
        <v>10</v>
      </c>
      <c r="H24" s="13">
        <v>984</v>
      </c>
      <c r="I24" s="13">
        <v>3</v>
      </c>
      <c r="J24" s="13">
        <v>3</v>
      </c>
      <c r="K24" s="21">
        <f t="shared" si="0"/>
        <v>1</v>
      </c>
      <c r="L24" s="22">
        <v>109.48</v>
      </c>
      <c r="M24" s="22">
        <v>188.84</v>
      </c>
      <c r="N24" s="22">
        <v>91.58</v>
      </c>
      <c r="O24" s="22">
        <v>246.42</v>
      </c>
      <c r="P24" s="22">
        <f t="shared" si="1"/>
        <v>154.83999999999997</v>
      </c>
    </row>
    <row r="25" spans="1:17" x14ac:dyDescent="0.25">
      <c r="A25" s="29"/>
      <c r="B25" s="13" t="s">
        <v>70</v>
      </c>
      <c r="C25" s="13" t="s">
        <v>83</v>
      </c>
      <c r="D25" s="13" t="s">
        <v>12</v>
      </c>
      <c r="E25" s="13">
        <v>201715</v>
      </c>
      <c r="F25" s="13">
        <v>202704</v>
      </c>
      <c r="G25" s="13" t="s">
        <v>19</v>
      </c>
      <c r="H25" s="13">
        <v>990</v>
      </c>
      <c r="I25" s="13">
        <v>3</v>
      </c>
      <c r="J25" s="13">
        <v>3</v>
      </c>
      <c r="K25" s="21">
        <f t="shared" si="0"/>
        <v>1</v>
      </c>
      <c r="L25" s="22">
        <v>47</v>
      </c>
      <c r="M25" s="22">
        <v>52.636670000000002</v>
      </c>
      <c r="N25" s="22">
        <v>45.704999999999998</v>
      </c>
      <c r="O25" s="22">
        <v>56.75</v>
      </c>
      <c r="P25" s="22">
        <f t="shared" si="1"/>
        <v>11.045000000000002</v>
      </c>
    </row>
    <row r="26" spans="1:17" x14ac:dyDescent="0.25">
      <c r="K26" s="21"/>
    </row>
    <row r="27" spans="1:17" ht="17.100000000000001" customHeight="1" x14ac:dyDescent="0.25">
      <c r="A27" s="30" t="s">
        <v>38</v>
      </c>
      <c r="B27" s="13" t="s">
        <v>39</v>
      </c>
      <c r="C27" s="13" t="s">
        <v>10</v>
      </c>
      <c r="D27" s="13" t="s">
        <v>16</v>
      </c>
      <c r="E27" s="24">
        <v>5527148</v>
      </c>
      <c r="F27" s="24">
        <v>5530601</v>
      </c>
      <c r="G27" s="24" t="s">
        <v>10</v>
      </c>
      <c r="H27" s="24">
        <v>1812</v>
      </c>
      <c r="I27" s="24">
        <v>8427</v>
      </c>
      <c r="J27" s="24">
        <v>6889</v>
      </c>
      <c r="K27" s="25">
        <v>0.81749139670107984</v>
      </c>
      <c r="L27" s="26">
        <v>105.47906</v>
      </c>
      <c r="M27" s="26">
        <v>101.76</v>
      </c>
      <c r="N27" s="26">
        <v>62.46</v>
      </c>
      <c r="O27" s="26">
        <v>140.38999999999999</v>
      </c>
      <c r="P27" s="26">
        <f t="shared" ref="P27" si="2">O27-N27</f>
        <v>77.929999999999978</v>
      </c>
      <c r="Q27" s="24"/>
    </row>
    <row r="28" spans="1:17" ht="17.100000000000001" customHeight="1" x14ac:dyDescent="0.25">
      <c r="A28" s="30"/>
      <c r="B28" s="13" t="s">
        <v>40</v>
      </c>
      <c r="C28" s="13" t="s">
        <v>10</v>
      </c>
      <c r="D28" s="13" t="s">
        <v>41</v>
      </c>
      <c r="E28" s="24">
        <v>44796681</v>
      </c>
      <c r="F28" s="24">
        <v>44803117</v>
      </c>
      <c r="G28" s="24" t="s">
        <v>19</v>
      </c>
      <c r="H28" s="24">
        <v>2897</v>
      </c>
      <c r="I28" s="24">
        <v>7293</v>
      </c>
      <c r="J28" s="24">
        <v>6107</v>
      </c>
      <c r="K28" s="25">
        <v>0.83737830796654322</v>
      </c>
      <c r="L28" s="26">
        <v>94.89</v>
      </c>
      <c r="M28" s="26">
        <v>89.79</v>
      </c>
      <c r="N28" s="26">
        <v>55.04</v>
      </c>
      <c r="O28" s="26">
        <v>127.12</v>
      </c>
      <c r="P28" s="26">
        <f>O28-N28</f>
        <v>72.080000000000013</v>
      </c>
      <c r="Q28" s="24"/>
    </row>
    <row r="29" spans="1:17" ht="17.100000000000001" customHeight="1" x14ac:dyDescent="0.25">
      <c r="A29" s="30"/>
      <c r="B29" s="13" t="s">
        <v>42</v>
      </c>
      <c r="C29" s="13" t="s">
        <v>10</v>
      </c>
      <c r="D29" s="13" t="s">
        <v>43</v>
      </c>
      <c r="E29" s="24">
        <v>134460165</v>
      </c>
      <c r="F29" s="24">
        <v>134500668</v>
      </c>
      <c r="G29" s="24" t="s">
        <v>19</v>
      </c>
      <c r="H29" s="24">
        <v>1395</v>
      </c>
      <c r="I29" s="24">
        <v>550</v>
      </c>
      <c r="J29" s="24">
        <v>449</v>
      </c>
      <c r="K29" s="25">
        <v>0.8163636363636364</v>
      </c>
      <c r="L29" s="26">
        <v>80.78</v>
      </c>
      <c r="M29" s="26">
        <v>68.540000000000006</v>
      </c>
      <c r="N29" s="26">
        <v>33.46</v>
      </c>
      <c r="O29" s="26">
        <v>115</v>
      </c>
      <c r="P29" s="26">
        <f>O29-N29</f>
        <v>81.539999999999992</v>
      </c>
      <c r="Q29" s="24"/>
    </row>
    <row r="33" spans="3:3" x14ac:dyDescent="0.25">
      <c r="C33" s="22"/>
    </row>
    <row r="34" spans="3:3" x14ac:dyDescent="0.25">
      <c r="C34" s="22"/>
    </row>
  </sheetData>
  <mergeCells count="3">
    <mergeCell ref="A23:A25"/>
    <mergeCell ref="A27:A29"/>
    <mergeCell ref="A2:A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HK2 proviruses</vt:lpstr>
      <vt:lpstr>HK2 solo LTRs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Polychronopoulou</dc:creator>
  <cp:lastModifiedBy>Eleni Kyriakou</cp:lastModifiedBy>
  <dcterms:created xsi:type="dcterms:W3CDTF">2025-08-01T12:24:17Z</dcterms:created>
  <dcterms:modified xsi:type="dcterms:W3CDTF">2025-08-08T09:32:29Z</dcterms:modified>
</cp:coreProperties>
</file>