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ents" sheetId="1" state="visible" r:id="rId3"/>
    <sheet name="Database_Search_Strategies" sheetId="2" state="visible" r:id="rId4"/>
    <sheet name="PEDro_Assessment" sheetId="3" state="visible" r:id="rId5"/>
    <sheet name="PEDro_Quality_Summary" sheetId="4" state="visible" r:id="rId6"/>
    <sheet name="Comparison_Dataset_Audit" sheetId="5" state="visible" r:id="rId7"/>
  </sheets>
  <definedNames>
    <definedName function="false" hidden="false" localSheetId="4" name="_xlnm.Print_Titles" vbProcedure="false">Comparison_Dataset_Audit!$1:$3</definedName>
    <definedName function="false" hidden="true" localSheetId="4" name="_xlnm._FilterDatabase" vbProcedure="false">Comparison_Dataset_Audit!$A$3:$D$31</definedName>
    <definedName function="false" hidden="true" localSheetId="0" name="_xlnm._FilterDatabase" vbProcedure="false">Contents!$A$4:$D$8</definedName>
    <definedName function="false" hidden="false" localSheetId="1" name="_xlnm.Print_Titles" vbProcedure="false">Database_Search_Strategies!$1:$3</definedName>
    <definedName function="false" hidden="true" localSheetId="1" name="_xlnm._FilterDatabase" vbProcedure="false">Database_Search_Strategies!$A$3:$B$11</definedName>
    <definedName function="false" hidden="false" localSheetId="2" name="_xlnm.Print_Titles" vbProcedure="false">PEDro_Assessment!$1:$3</definedName>
    <definedName function="false" hidden="true" localSheetId="2" name="_xlnm._FilterDatabase" vbProcedure="false">PEDro_Assessment!$A$3:$P$40</definedName>
    <definedName function="false" hidden="false" localSheetId="3" name="_xlnm.Print_Titles" vbProcedure="false">PEDro_Quality_Summary!$1:$3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<sst xmlns="http://schemas.openxmlformats.org/spreadsheetml/2006/main" count="320" uniqueCount="174">
  <si>
    <t xml:space="preserve">Additional file 1. Search strategy, methodological quality, and data audit</t>
  </si>
  <si>
    <t xml:space="preserve">Contents</t>
  </si>
  <si>
    <t xml:space="preserve">Table</t>
  </si>
  <si>
    <t xml:space="preserve">Table title</t>
  </si>
  <si>
    <t xml:space="preserve">Sheet</t>
  </si>
  <si>
    <t xml:space="preserve">Category</t>
  </si>
  <si>
    <t xml:space="preserve">Table S1</t>
  </si>
  <si>
    <t xml:space="preserve">Electronic database search strategies</t>
  </si>
  <si>
    <t xml:space="preserve">Database_Search_Strategies</t>
  </si>
  <si>
    <t xml:space="preserve">Search strategy</t>
  </si>
  <si>
    <t xml:space="preserve">Table S2</t>
  </si>
  <si>
    <t xml:space="preserve">PEDro methodological quality assessment of included studies</t>
  </si>
  <si>
    <t xml:space="preserve">PEDro_Assessment</t>
  </si>
  <si>
    <t xml:space="preserve">Methodological quality</t>
  </si>
  <si>
    <t xml:space="preserve">Table S3</t>
  </si>
  <si>
    <t xml:space="preserve">Study quality summary based on PEDro scores</t>
  </si>
  <si>
    <t xml:space="preserve">PEDro_Quality_Summary</t>
  </si>
  <si>
    <t xml:space="preserve">Table S4</t>
  </si>
  <si>
    <t xml:space="preserve">Dataset audit summary for the final 37-study comparison-level dataset</t>
  </si>
  <si>
    <t xml:space="preserve">Comparison_Dataset_Audit</t>
  </si>
  <si>
    <t xml:space="preserve">Dataset audit</t>
  </si>
  <si>
    <t xml:space="preserve">Table S1. Electronic database search strategies</t>
  </si>
  <si>
    <t xml:space="preserve">Database</t>
  </si>
  <si>
    <t xml:space="preserve">Scopus</t>
  </si>
  <si>
    <t xml:space="preserve">TITLE-ABS-KEY(
  swim* OR swimmer* OR "swimming athlete*" OR "competitive swimmer*" OR "elite swimmer*"
  OR "trained swimmer*" OR "colleg* swimmer*"
)
AND
TITLE-ABS-KEY(
  "dry land" OR dryland OR "dry-land"
  OR "land-based" OR "land based"
  OR "land training"
  OR "strength training" OR "resistance training" OR "weight training" OR "strength and conditioning"
  OR "plyometric training"
)
AND NOT TITLE-ABS-KEY(
  review OR "systematic review" OR meta-analysis OR metaanalysis
)</t>
  </si>
  <si>
    <t xml:space="preserve">Web of Science Core Collection</t>
  </si>
  <si>
    <t xml:space="preserve">TS=(
  swim* OR swimmer* OR "swimming athlete*" OR "competitive swimmer*" OR "elite swimmer*"
  OR "trained swimmer*" OR "colleg* swimmer*"
)
AND
TS=(
  "dry land" OR dryland OR "dry-land"
  OR "land-based" OR "land based"
  OR "land training"
  OR "strength training" OR "resistance training" OR "weight training" OR "strength and conditioning"
  OR "plyometric training"
)
NOT TS=(
  review OR "systematic review" OR meta-analysis OR metaanalysis
)</t>
  </si>
  <si>
    <t xml:space="preserve">PubMed</t>
  </si>
  <si>
    <t xml:space="preserve">(
  "Swimming"[Mesh] OR swim*[tiab] OR swimmer*[tiab]
  OR "swimming athlete*"[tiab] OR "competitive swimmer*"[tiab] OR "elite swimmer*"[tiab]
  OR "trained swimmer*"[tiab] OR "colleg* swimmer*"[tiab]
)
AND
(
  "dry land"[tiab] OR dryland[tiab] OR "dry-land"[tiab]
  OR "land-based"[tiab] OR "land based"[tiab]
  OR "land training"[tiab]
  OR "strength training"[tiab] OR "resistance training"[tiab] OR "weight training"[tiab]
  OR "strength and conditioning"[tiab]
  OR "plyometric training"[tiab]
  OR "Resistance Training"[Mesh] OR "Weight Lifting"[Mesh] OR "Plyometric Exercise"[Mesh]
)
NOT
(
  review[pt] OR "systematic review"[pt] OR meta-analysis[pt]
  OR "systematic review"[tiab] OR meta-analysis[tiab] OR metaanalysis[tiab] OR review[tiab]
)</t>
  </si>
  <si>
    <t xml:space="preserve">Embase</t>
  </si>
  <si>
    <t xml:space="preserve">(
  swim*:ti,ab,kw OR swimmer*:ti,ab,kw
  OR "swimming athlete*":ti,ab,kw OR "competitive swimmer*":ti,ab,kw OR "elite swimmer*":ti,ab,kw
  OR "trained swimmer*":ti,ab,kw OR "colleg* swimmer*":ti,ab,kw
  OR 'swimming'/exp
)
AND
(
  "dry land":ti,ab,kw OR dryland:ti,ab,kw OR "dry-land":ti,ab,kw
  OR "land-based":ti,ab,kw OR "land based":ti,ab,kw
  OR "land training":ti,ab,kw
  OR "strength training":ti,ab,kw OR "resistance training":ti,ab,kw OR "weight training":ti,ab,kw
  OR "strength and conditioning":ti,ab,kw
  OR "plyometric training":ti,ab,kw
  OR 'strength training'/exp OR 'resistance training'/exp
)</t>
  </si>
  <si>
    <t xml:space="preserve">ProQuest</t>
  </si>
  <si>
    <t xml:space="preserve">TI,AB(
  swim* OR swimmer* OR "swimming athlete*" OR "competitive swimmer*" OR "elite swimmer*" OR "trained swimmer*" OR colleg*
)
AND
TI,AB(
  "dry land" OR dryland OR "dry-land" OR "land-based" OR "land based" OR "land training"
  OR "strength training" OR "resistance training" OR "weight training" OR "strength and conditioning"
  OR "plyometric training"
)
NOT
TI,AB(
  review OR "systematic review" OR meta-analysis OR metaanalysis OR "meta analysis"
)</t>
  </si>
  <si>
    <t xml:space="preserve">Cochrane Library</t>
  </si>
  <si>
    <t xml:space="preserve">(swim* OR swimmer* OR "swimming athlete*" OR "competitive swimmer*" OR "elite swimmer*" OR "trained swimmer*" OR colleg*)
AND
("dry land" OR dryland OR "dry-land" OR "land-based" OR "land based" OR "land training"
OR "strength training" OR "resistance training" OR "weight training" OR "strength and conditioning"
OR "plyometric training")
NOT
(review OR "systematic review" OR meta-analysis OR metaanalysis OR "meta analysis")</t>
  </si>
  <si>
    <t xml:space="preserve">SAGE Journals</t>
  </si>
  <si>
    <t xml:space="preserve">(swim* OR swimmer* OR "swimming athlete*" OR "competitive swimmer*" OR "elite swimmer*" OR "trained swimmer*" OR colleg*)
AND
("dry land" OR dryland OR "dry-land" OR "land-based" OR "land based" OR "land training"
 OR "strength training" OR "resistance training" OR "weight training" OR "strength and conditioning"
 OR "plyometric training")
NOT
(review OR "systematic review" OR meta-analysis OR metaanalysis OR "meta analysis")</t>
  </si>
  <si>
    <t xml:space="preserve">EBSCO-SportDiscus</t>
  </si>
  <si>
    <t xml:space="preserve">(
  TI(swim* OR swimmer* OR "swimming athlete*" OR "competitive swimmer*" OR "elite swimmer*" OR "trained swimmer*" OR colleg*)
  OR
  AB(swim* OR swimmer* OR "swimming athlete*" OR "competitive swimmer*" OR "elite swimmer*" OR "trained swimmer*" OR colleg*)
)
AND
(
  TI("dry land" OR dryland OR "dry-land" OR "land-based" OR "land based" OR "land training"
     OR "strength training" OR "resistance training" OR "weight training" OR "strength and conditioning"
     OR "plyometric training")
  OR
  AB("dry land" OR dryland OR "dry-land" OR "land-based" OR "land based" OR "land training"
     OR "strength training" OR "resistance training" OR "weight training" OR "strength and conditioning"
     OR "plyometric training")
)
NOT
(
  TI(review OR "systematic review" OR meta-analysis OR metaanalysis OR "meta analysis")
  OR
  AB(review OR "systematic review" OR meta-analysis OR metaanalysis OR "meta analysis")
)</t>
  </si>
  <si>
    <t xml:space="preserve">Table S2. PEDro methodological quality assessment of included studies</t>
  </si>
  <si>
    <t xml:space="preserve">author</t>
  </si>
  <si>
    <t xml:space="preserve">intervention_type</t>
  </si>
  <si>
    <t xml:space="preserve">PEDro1_Eligibility(N/A)</t>
  </si>
  <si>
    <t xml:space="preserve">PEDro2_Random_allocation</t>
  </si>
  <si>
    <t xml:space="preserve">PEDro3_Concealed_allocation</t>
  </si>
  <si>
    <t xml:space="preserve">PEDro4_Baseline_comparable</t>
  </si>
  <si>
    <t xml:space="preserve">PEDro5_Blinding_subjects</t>
  </si>
  <si>
    <t xml:space="preserve">PEDro6_Blinding_therapists</t>
  </si>
  <si>
    <t xml:space="preserve">PEDro7_Blinding_assessors</t>
  </si>
  <si>
    <t xml:space="preserve">PEDro8_Adequate_followup(&gt;=85%)</t>
  </si>
  <si>
    <t xml:space="preserve">PEDro9_ITT_analysis</t>
  </si>
  <si>
    <t xml:space="preserve">PEDro10_Between_group_comparisons</t>
  </si>
  <si>
    <t xml:space="preserve">PEDro11_Point_estimates&amp;variability</t>
  </si>
  <si>
    <t xml:space="preserve">PEDro_Total(0-10)</t>
  </si>
  <si>
    <t xml:space="preserve">Quality_grade(High&gt;=7/Moderate5-6/Low&lt;=4)</t>
  </si>
  <si>
    <t xml:space="preserve">Notes</t>
  </si>
  <si>
    <t xml:space="preserve">Patil et al, 2014</t>
  </si>
  <si>
    <t xml:space="preserve">core training</t>
  </si>
  <si>
    <t xml:space="preserve">Moderate</t>
  </si>
  <si>
    <t xml:space="preserve">Weston et al, 2015</t>
  </si>
  <si>
    <t xml:space="preserve">Gönener et al, 2017</t>
  </si>
  <si>
    <t xml:space="preserve">Gencer et al,2018</t>
  </si>
  <si>
    <t xml:space="preserve">Low</t>
  </si>
  <si>
    <t xml:space="preserve">Darchini et al, 2019</t>
  </si>
  <si>
    <t xml:space="preserve">Sarikaya et al, 2019</t>
  </si>
  <si>
    <t xml:space="preserve">Eskiyecek et al, 2020</t>
  </si>
  <si>
    <t xml:space="preserve">Gül et al, 2020</t>
  </si>
  <si>
    <t xml:space="preserve">Karpiński et al, 2020</t>
  </si>
  <si>
    <t xml:space="preserve">Marani et al, 2020</t>
  </si>
  <si>
    <t xml:space="preserve">Khiyami et al, 2022</t>
  </si>
  <si>
    <t xml:space="preserve">Kurt et al, 2023</t>
  </si>
  <si>
    <t xml:space="preserve">Mayda et al, 2025</t>
  </si>
  <si>
    <t xml:space="preserve">Kwok et al, 2025</t>
  </si>
  <si>
    <t xml:space="preserve">Cossor et al, 1999</t>
  </si>
  <si>
    <t xml:space="preserve">plyometric training</t>
  </si>
  <si>
    <t xml:space="preserve">Breed &amp; Young, 2003</t>
  </si>
  <si>
    <t xml:space="preserve">Bishop et al, 2009</t>
  </si>
  <si>
    <t xml:space="preserve">Potdevin et al, 2011</t>
  </si>
  <si>
    <t xml:space="preserve">Jones et al, 2018</t>
  </si>
  <si>
    <t xml:space="preserve">Sammoud et al, 2019</t>
  </si>
  <si>
    <t xml:space="preserve">Cañas-Jamett et al, 2020</t>
  </si>
  <si>
    <t xml:space="preserve">Sammoud et al, 2021</t>
  </si>
  <si>
    <t xml:space="preserve">Aspenes et al, 2009</t>
  </si>
  <si>
    <t xml:space="preserve">resistance training</t>
  </si>
  <si>
    <t xml:space="preserve">Sawdon-Bea &amp; Benson, 2015</t>
  </si>
  <si>
    <t xml:space="preserve">Junior et al, 2016</t>
  </si>
  <si>
    <t xml:space="preserve">Pešić et al, 2015</t>
  </si>
  <si>
    <t xml:space="preserve">Amaro et al, 2017</t>
  </si>
  <si>
    <t xml:space="preserve">Naczk et al, 2016</t>
  </si>
  <si>
    <t xml:space="preserve">Pupišová et al, 2019</t>
  </si>
  <si>
    <t xml:space="preserve">Born et al, 2020</t>
  </si>
  <si>
    <t xml:space="preserve">Yapici-Oksuzoglu 2020</t>
  </si>
  <si>
    <t xml:space="preserve">Amara et al, 2021</t>
  </si>
  <si>
    <t xml:space="preserve">Lopes et al, 2021</t>
  </si>
  <si>
    <t xml:space="preserve">Pinos et al, 2020</t>
  </si>
  <si>
    <t xml:space="preserve">Amara et al, 2022</t>
  </si>
  <si>
    <t xml:space="preserve">Amara et al, 2023</t>
  </si>
  <si>
    <t xml:space="preserve">Norberto et al, 2023</t>
  </si>
  <si>
    <t xml:space="preserve">Table S3. Study quality summary based on PEDro scores</t>
  </si>
  <si>
    <t xml:space="preserve">Overall summary</t>
  </si>
  <si>
    <t xml:space="preserve">Value</t>
  </si>
  <si>
    <t xml:space="preserve">Number of included studies</t>
  </si>
  <si>
    <t xml:space="preserve">Mean PEDro score</t>
  </si>
  <si>
    <t xml:space="preserve">Minimum PEDro score</t>
  </si>
  <si>
    <t xml:space="preserve">Maximum PEDro score</t>
  </si>
  <si>
    <t xml:space="preserve">High quality studies</t>
  </si>
  <si>
    <t xml:space="preserve">Moderate quality studies</t>
  </si>
  <si>
    <t xml:space="preserve">Low quality studies</t>
  </si>
  <si>
    <t xml:space="preserve">Summary by training modality</t>
  </si>
  <si>
    <t xml:space="preserve">Studies</t>
  </si>
  <si>
    <t xml:space="preserve">High</t>
  </si>
  <si>
    <t xml:space="preserve">Core training</t>
  </si>
  <si>
    <t xml:space="preserve">Plyometric training</t>
  </si>
  <si>
    <t xml:space="preserve">Resistance training</t>
  </si>
  <si>
    <t xml:space="preserve">PEDro item-level positive ratings</t>
  </si>
  <si>
    <t xml:space="preserve">Positive / total</t>
  </si>
  <si>
    <t xml:space="preserve">Positive n</t>
  </si>
  <si>
    <t xml:space="preserve">Total n</t>
  </si>
  <si>
    <t xml:space="preserve">Table S4. Dataset audit summary for the final 37-study comparison-level dataset</t>
  </si>
  <si>
    <t xml:space="preserve">category</t>
  </si>
  <si>
    <t xml:space="preserve">metric</t>
  </si>
  <si>
    <t xml:space="preserve">value</t>
  </si>
  <si>
    <t xml:space="preserve">details</t>
  </si>
  <si>
    <t xml:space="preserve">Dataset size</t>
  </si>
  <si>
    <t xml:space="preserve">effect_size_units</t>
  </si>
  <si>
    <t xml:space="preserve">321</t>
  </si>
  <si>
    <t xml:space="preserve">Comparison-level effect-size units.</t>
  </si>
  <si>
    <t xml:space="preserve">unique_studies</t>
  </si>
  <si>
    <t xml:space="preserve">37</t>
  </si>
  <si>
    <t xml:space="preserve">Number of distinct included studies.</t>
  </si>
  <si>
    <t xml:space="preserve">Eligibility correction</t>
  </si>
  <si>
    <t xml:space="preserve">Barbosa_rows</t>
  </si>
  <si>
    <t xml:space="preserve">0</t>
  </si>
  <si>
    <t xml:space="preserve">No ineligible Barbosa records remained after eligibility correction.</t>
  </si>
  <si>
    <t xml:space="preserve">Effect-size counts by modality</t>
  </si>
  <si>
    <t xml:space="preserve">core_training</t>
  </si>
  <si>
    <t xml:space="preserve">76</t>
  </si>
  <si>
    <t xml:space="preserve">Effect-size units.</t>
  </si>
  <si>
    <t xml:space="preserve">plyometric_training</t>
  </si>
  <si>
    <t xml:space="preserve">62</t>
  </si>
  <si>
    <t xml:space="preserve">resistance_training</t>
  </si>
  <si>
    <t xml:space="preserve">183</t>
  </si>
  <si>
    <t xml:space="preserve">Effect-size counts by outcome domain</t>
  </si>
  <si>
    <t xml:space="preserve">Physical_fitness</t>
  </si>
  <si>
    <t xml:space="preserve">162</t>
  </si>
  <si>
    <t xml:space="preserve">Swimming-specific performance</t>
  </si>
  <si>
    <t xml:space="preserve">159</t>
  </si>
  <si>
    <t xml:space="preserve">Effect-size counts by modality-domain</t>
  </si>
  <si>
    <t xml:space="preserve">core_training__Physical_fitness</t>
  </si>
  <si>
    <t xml:space="preserve">34</t>
  </si>
  <si>
    <t xml:space="preserve">core_training__Swimming-specific performance</t>
  </si>
  <si>
    <t xml:space="preserve">42</t>
  </si>
  <si>
    <t xml:space="preserve">plyometric_training__Physical_fitness</t>
  </si>
  <si>
    <t xml:space="preserve">39</t>
  </si>
  <si>
    <t xml:space="preserve">plyometric_training__Swimming-specific performance</t>
  </si>
  <si>
    <t xml:space="preserve">23</t>
  </si>
  <si>
    <t xml:space="preserve">resistance_training__Physical_fitness</t>
  </si>
  <si>
    <t xml:space="preserve">89</t>
  </si>
  <si>
    <t xml:space="preserve">resistance_training__Swimming-specific performance</t>
  </si>
  <si>
    <t xml:space="preserve">94</t>
  </si>
  <si>
    <t xml:space="preserve">Study counts by modality</t>
  </si>
  <si>
    <t xml:space="preserve">14</t>
  </si>
  <si>
    <t xml:space="preserve">8</t>
  </si>
  <si>
    <t xml:space="preserve">15</t>
  </si>
  <si>
    <t xml:space="preserve">Study counts by modality-domain</t>
  </si>
  <si>
    <t xml:space="preserve">12</t>
  </si>
  <si>
    <t xml:space="preserve">Comparison units by modality</t>
  </si>
  <si>
    <t xml:space="preserve">Unique intervention–control comparison units.</t>
  </si>
  <si>
    <t xml:space="preserve">66</t>
  </si>
  <si>
    <t xml:space="preserve">Numerical audit</t>
  </si>
  <si>
    <t xml:space="preserve">nonpositive_vi_r0.5</t>
  </si>
  <si>
    <t xml:space="preserve">No non-positive sampling variances were identified.</t>
  </si>
  <si>
    <t xml:space="preserve">missing_yi_or_vi_r0.5</t>
  </si>
  <si>
    <t xml:space="preserve">No missing effect-size estimates or sampling variances were identified for the overall models.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</si>
</sst>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ptos"/>
      <family val="0"/>
      <charset val="1"/>
    </font>
    <font>
      <b val="true"/>
      <sz val="11"/>
      <color rgb="FF1F4E78"/>
      <name val="Aptos"/>
      <family val="0"/>
      <charset val="1"/>
    </font>
    <font>
      <b val="true"/>
      <sz val="9"/>
      <color rgb="FFFFFFFF"/>
      <name val="Aptos"/>
      <family val="0"/>
      <charset val="1"/>
    </font>
    <font>
      <sz val="9"/>
      <color rgb="FF1F1F1F"/>
      <name val="Aptos"/>
      <family val="0"/>
      <charset val="1"/>
    </font>
    <font>
      <b val="true"/>
      <sz val="12"/>
      <color rgb="FFFFFFFF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5B9BD5"/>
        <bgColor rgb="FF96969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 diagonalUp="false" diagonalDown="false">
      <left/>
      <right/>
      <top/>
      <bottom style="hair">
        <color rgb="FFD9E2F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5B9BD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6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D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62"/>
    <col collapsed="false" customWidth="true" hidden="false" outlineLevel="0" max="3" min="3" style="1" width="30"/>
    <col collapsed="false" customWidth="true" hidden="false" outlineLevel="0" max="4" min="4" style="1" width="25"/>
    <col collapsed="false" customWidth="true" hidden="false" outlineLevel="0" max="5" min="5" style="1" width="43"/>
  </cols>
  <sheetData>
    <row r="1" customFormat="false" ht="31.5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true" outlineLevel="0" collapsed="false">
      <c r="A2" s="3" t="s">
        <v>1</v>
      </c>
    </row>
    <row r="4" customFormat="false" ht="33.7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</row>
    <row r="5" customFormat="false" ht="26.25" hidden="false" customHeight="true" outlineLevel="0" collapsed="false">
      <c r="A5" s="5" t="s">
        <v>6</v>
      </c>
      <c r="B5" s="5" t="s">
        <v>7</v>
      </c>
      <c r="C5" s="5" t="s">
        <v>8</v>
      </c>
      <c r="D5" s="5" t="s">
        <v>9</v>
      </c>
    </row>
    <row r="6" customFormat="false" ht="26.25" hidden="false" customHeight="true" outlineLevel="0" collapsed="false">
      <c r="A6" s="5" t="s">
        <v>10</v>
      </c>
      <c r="B6" s="5" t="s">
        <v>11</v>
      </c>
      <c r="C6" s="5" t="s">
        <v>12</v>
      </c>
      <c r="D6" s="5" t="s">
        <v>13</v>
      </c>
    </row>
    <row r="7" customFormat="false" ht="15" hidden="false" customHeight="true" outlineLevel="0" collapsed="false">
      <c r="A7" s="5" t="s">
        <v>14</v>
      </c>
      <c r="B7" s="5" t="s">
        <v>15</v>
      </c>
      <c r="C7" s="5" t="s">
        <v>16</v>
      </c>
      <c r="D7" s="5" t="s">
        <v>13</v>
      </c>
    </row>
    <row r="8" customFormat="false" ht="15" hidden="false" customHeight="true" outlineLevel="0" collapsed="false">
      <c r="A8" s="5" t="s">
        <v>17</v>
      </c>
      <c r="B8" s="5" t="s">
        <v>18</v>
      </c>
      <c r="C8" s="5" t="s">
        <v>19</v>
      </c>
      <c r="D8" s="5" t="s">
        <v>20</v>
      </c>
    </row>
  </sheetData>
  <autoFilter ref="A4:D8"/>
  <mergeCells count="1">
    <mergeCell ref="A1:D1"/>
  </mergeCells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95"/>
  </cols>
  <sheetData>
    <row r="1" customFormat="false" ht="27.75" hidden="false" customHeight="true" outlineLevel="0" collapsed="false">
      <c r="A1" s="6" t="s">
        <v>21</v>
      </c>
      <c r="B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22</v>
      </c>
      <c r="B3" s="4" t="s">
        <v>9</v>
      </c>
    </row>
    <row r="4" customFormat="false" ht="150" hidden="false" customHeight="true" outlineLevel="0" collapsed="false">
      <c r="A4" s="5" t="s">
        <v>23</v>
      </c>
      <c r="B4" s="5" t="s">
        <v>24</v>
      </c>
    </row>
    <row r="5" customFormat="false" ht="150" hidden="false" customHeight="true" outlineLevel="0" collapsed="false">
      <c r="A5" s="5" t="s">
        <v>25</v>
      </c>
      <c r="B5" s="5" t="s">
        <v>26</v>
      </c>
    </row>
    <row r="6" customFormat="false" ht="150" hidden="false" customHeight="true" outlineLevel="0" collapsed="false">
      <c r="A6" s="5" t="s">
        <v>27</v>
      </c>
      <c r="B6" s="5" t="s">
        <v>28</v>
      </c>
    </row>
    <row r="7" customFormat="false" ht="150" hidden="false" customHeight="true" outlineLevel="0" collapsed="false">
      <c r="A7" s="5" t="s">
        <v>29</v>
      </c>
      <c r="B7" s="5" t="s">
        <v>30</v>
      </c>
    </row>
    <row r="8" customFormat="false" ht="150" hidden="false" customHeight="true" outlineLevel="0" collapsed="false">
      <c r="A8" s="5" t="s">
        <v>31</v>
      </c>
      <c r="B8" s="5" t="s">
        <v>32</v>
      </c>
    </row>
    <row r="9" customFormat="false" ht="150" hidden="false" customHeight="true" outlineLevel="0" collapsed="false">
      <c r="A9" s="5" t="s">
        <v>33</v>
      </c>
      <c r="B9" s="5" t="s">
        <v>34</v>
      </c>
    </row>
    <row r="10" customFormat="false" ht="150" hidden="false" customHeight="true" outlineLevel="0" collapsed="false">
      <c r="A10" s="5" t="s">
        <v>35</v>
      </c>
      <c r="B10" s="5" t="s">
        <v>36</v>
      </c>
    </row>
    <row r="11" customFormat="false" ht="150" hidden="false" customHeight="true" outlineLevel="0" collapsed="false">
      <c r="A11" s="5" t="s">
        <v>37</v>
      </c>
      <c r="B11" s="5" t="s">
        <v>38</v>
      </c>
    </row>
  </sheetData>
  <autoFilter ref="A3:B11"/>
  <mergeCells count="1">
    <mergeCell ref="A1:B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P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6"/>
    <col collapsed="false" customWidth="true" hidden="false" outlineLevel="0" max="9" min="3" style="1" width="17"/>
    <col collapsed="false" customWidth="true" hidden="false" outlineLevel="0" max="10" min="10" style="1" width="20"/>
    <col collapsed="false" customWidth="true" hidden="false" outlineLevel="0" max="11" min="11" style="1" width="17"/>
    <col collapsed="false" customWidth="true" hidden="false" outlineLevel="0" max="13" min="12" style="1" width="20"/>
    <col collapsed="false" customWidth="true" hidden="false" outlineLevel="0" max="14" min="14" style="1" width="16"/>
    <col collapsed="false" customWidth="true" hidden="false" outlineLevel="0" max="15" min="15" style="1" width="20"/>
    <col collapsed="false" customWidth="true" hidden="false" outlineLevel="0" max="16" min="16" style="1" width="28"/>
  </cols>
  <sheetData>
    <row r="1" customFormat="false" ht="27.75" hidden="false" customHeight="true" outlineLevel="0" collapsed="false">
      <c r="A1" s="6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40</v>
      </c>
      <c r="B3" s="4" t="s">
        <v>41</v>
      </c>
      <c r="C3" s="4" t="s">
        <v>42</v>
      </c>
      <c r="D3" s="4" t="s">
        <v>43</v>
      </c>
      <c r="E3" s="4" t="s">
        <v>44</v>
      </c>
      <c r="F3" s="4" t="s">
        <v>45</v>
      </c>
      <c r="G3" s="4" t="s">
        <v>46</v>
      </c>
      <c r="H3" s="4" t="s">
        <v>47</v>
      </c>
      <c r="I3" s="4" t="s">
        <v>48</v>
      </c>
      <c r="J3" s="4" t="s">
        <v>49</v>
      </c>
      <c r="K3" s="4" t="s">
        <v>50</v>
      </c>
      <c r="L3" s="4" t="s">
        <v>51</v>
      </c>
      <c r="M3" s="4" t="s">
        <v>52</v>
      </c>
      <c r="N3" s="4" t="s">
        <v>53</v>
      </c>
      <c r="O3" s="4" t="s">
        <v>54</v>
      </c>
      <c r="P3" s="4" t="s">
        <v>55</v>
      </c>
    </row>
    <row r="4" customFormat="false" ht="15" hidden="false" customHeight="true" outlineLevel="0" collapsed="false">
      <c r="A4" s="5" t="s">
        <v>56</v>
      </c>
      <c r="B4" s="5" t="s">
        <v>57</v>
      </c>
      <c r="C4" s="5" t="n">
        <v>1</v>
      </c>
      <c r="D4" s="5" t="n">
        <v>1</v>
      </c>
      <c r="E4" s="5" t="n">
        <v>0</v>
      </c>
      <c r="F4" s="5" t="n">
        <v>1</v>
      </c>
      <c r="G4" s="5" t="n">
        <v>0</v>
      </c>
      <c r="H4" s="5" t="n">
        <v>0</v>
      </c>
      <c r="I4" s="5" t="n">
        <v>0</v>
      </c>
      <c r="J4" s="5" t="n">
        <v>1</v>
      </c>
      <c r="K4" s="5" t="n">
        <v>1</v>
      </c>
      <c r="L4" s="5" t="n">
        <v>1</v>
      </c>
      <c r="M4" s="5" t="n">
        <v>1</v>
      </c>
      <c r="N4" s="5" t="n">
        <v>6</v>
      </c>
      <c r="O4" s="5" t="s">
        <v>58</v>
      </c>
      <c r="P4" s="5"/>
    </row>
    <row r="5" customFormat="false" ht="15" hidden="false" customHeight="true" outlineLevel="0" collapsed="false">
      <c r="A5" s="5" t="s">
        <v>59</v>
      </c>
      <c r="B5" s="5" t="s">
        <v>57</v>
      </c>
      <c r="C5" s="5" t="n">
        <v>1</v>
      </c>
      <c r="D5" s="5" t="n">
        <v>0</v>
      </c>
      <c r="E5" s="5" t="n">
        <v>0</v>
      </c>
      <c r="F5" s="5" t="n">
        <v>1</v>
      </c>
      <c r="G5" s="5" t="n">
        <v>0</v>
      </c>
      <c r="H5" s="5" t="n">
        <v>0</v>
      </c>
      <c r="I5" s="5" t="n">
        <v>0</v>
      </c>
      <c r="J5" s="5" t="n">
        <v>1</v>
      </c>
      <c r="K5" s="5" t="n">
        <v>1</v>
      </c>
      <c r="L5" s="5" t="n">
        <v>1</v>
      </c>
      <c r="M5" s="5" t="n">
        <v>1</v>
      </c>
      <c r="N5" s="5" t="n">
        <v>5</v>
      </c>
      <c r="O5" s="5" t="s">
        <v>58</v>
      </c>
      <c r="P5" s="5"/>
    </row>
    <row r="6" customFormat="false" ht="15" hidden="false" customHeight="true" outlineLevel="0" collapsed="false">
      <c r="A6" s="5" t="s">
        <v>60</v>
      </c>
      <c r="B6" s="5" t="s">
        <v>57</v>
      </c>
      <c r="C6" s="5" t="n">
        <v>1</v>
      </c>
      <c r="D6" s="5" t="n">
        <v>1</v>
      </c>
      <c r="E6" s="5" t="n">
        <v>0</v>
      </c>
      <c r="F6" s="5" t="n">
        <v>1</v>
      </c>
      <c r="G6" s="5" t="n">
        <v>0</v>
      </c>
      <c r="H6" s="5" t="n">
        <v>0</v>
      </c>
      <c r="I6" s="5" t="n">
        <v>0</v>
      </c>
      <c r="J6" s="5" t="n">
        <v>1</v>
      </c>
      <c r="K6" s="5" t="n">
        <v>1</v>
      </c>
      <c r="L6" s="5" t="n">
        <v>1</v>
      </c>
      <c r="M6" s="5" t="n">
        <v>1</v>
      </c>
      <c r="N6" s="5" t="n">
        <v>6</v>
      </c>
      <c r="O6" s="5" t="s">
        <v>58</v>
      </c>
      <c r="P6" s="5"/>
    </row>
    <row r="7" customFormat="false" ht="15" hidden="false" customHeight="true" outlineLevel="0" collapsed="false">
      <c r="A7" s="5" t="s">
        <v>61</v>
      </c>
      <c r="B7" s="5" t="s">
        <v>57</v>
      </c>
      <c r="C7" s="5" t="n">
        <v>1</v>
      </c>
      <c r="D7" s="5" t="n">
        <v>0</v>
      </c>
      <c r="E7" s="5" t="n">
        <v>0</v>
      </c>
      <c r="F7" s="5" t="n">
        <v>1</v>
      </c>
      <c r="G7" s="5" t="n">
        <v>0</v>
      </c>
      <c r="H7" s="5" t="n">
        <v>0</v>
      </c>
      <c r="I7" s="5" t="n">
        <v>0</v>
      </c>
      <c r="J7" s="5" t="n">
        <v>1</v>
      </c>
      <c r="K7" s="5" t="n">
        <v>0</v>
      </c>
      <c r="L7" s="5" t="n">
        <v>1</v>
      </c>
      <c r="M7" s="5" t="n">
        <v>1</v>
      </c>
      <c r="N7" s="5" t="n">
        <v>4</v>
      </c>
      <c r="O7" s="5" t="s">
        <v>62</v>
      </c>
      <c r="P7" s="5"/>
    </row>
    <row r="8" customFormat="false" ht="15" hidden="false" customHeight="true" outlineLevel="0" collapsed="false">
      <c r="A8" s="5" t="s">
        <v>63</v>
      </c>
      <c r="B8" s="5" t="s">
        <v>57</v>
      </c>
      <c r="C8" s="5" t="n">
        <v>1</v>
      </c>
      <c r="D8" s="5" t="n">
        <v>1</v>
      </c>
      <c r="E8" s="5" t="n">
        <v>0</v>
      </c>
      <c r="F8" s="5" t="n">
        <v>1</v>
      </c>
      <c r="G8" s="5" t="n">
        <v>0</v>
      </c>
      <c r="H8" s="5" t="n">
        <v>0</v>
      </c>
      <c r="I8" s="5" t="n">
        <v>0</v>
      </c>
      <c r="J8" s="5" t="n">
        <v>1</v>
      </c>
      <c r="K8" s="5" t="n">
        <v>1</v>
      </c>
      <c r="L8" s="5" t="n">
        <v>1</v>
      </c>
      <c r="M8" s="5" t="n">
        <v>1</v>
      </c>
      <c r="N8" s="5" t="n">
        <v>6</v>
      </c>
      <c r="O8" s="5" t="s">
        <v>58</v>
      </c>
      <c r="P8" s="5"/>
    </row>
    <row r="9" customFormat="false" ht="15" hidden="false" customHeight="true" outlineLevel="0" collapsed="false">
      <c r="A9" s="5" t="s">
        <v>64</v>
      </c>
      <c r="B9" s="5" t="s">
        <v>57</v>
      </c>
      <c r="C9" s="5" t="n">
        <v>1</v>
      </c>
      <c r="D9" s="5" t="n">
        <v>0</v>
      </c>
      <c r="E9" s="5" t="n">
        <v>0</v>
      </c>
      <c r="F9" s="5" t="n">
        <v>1</v>
      </c>
      <c r="G9" s="5" t="n">
        <v>0</v>
      </c>
      <c r="H9" s="5" t="n">
        <v>0</v>
      </c>
      <c r="I9" s="5" t="n">
        <v>0</v>
      </c>
      <c r="J9" s="5" t="n">
        <v>1</v>
      </c>
      <c r="K9" s="5" t="n">
        <v>0</v>
      </c>
      <c r="L9" s="5" t="n">
        <v>1</v>
      </c>
      <c r="M9" s="5" t="n">
        <v>1</v>
      </c>
      <c r="N9" s="5" t="n">
        <v>4</v>
      </c>
      <c r="O9" s="5" t="s">
        <v>62</v>
      </c>
      <c r="P9" s="5"/>
    </row>
    <row r="10" customFormat="false" ht="15" hidden="false" customHeight="true" outlineLevel="0" collapsed="false">
      <c r="A10" s="5" t="s">
        <v>65</v>
      </c>
      <c r="B10" s="5" t="s">
        <v>57</v>
      </c>
      <c r="C10" s="5" t="n">
        <v>1</v>
      </c>
      <c r="D10" s="5" t="n">
        <v>1</v>
      </c>
      <c r="E10" s="5" t="n">
        <v>0</v>
      </c>
      <c r="F10" s="5" t="n">
        <v>1</v>
      </c>
      <c r="G10" s="5" t="n">
        <v>0</v>
      </c>
      <c r="H10" s="5" t="n">
        <v>0</v>
      </c>
      <c r="I10" s="5" t="n">
        <v>0</v>
      </c>
      <c r="J10" s="5" t="n">
        <v>1</v>
      </c>
      <c r="K10" s="5" t="n">
        <v>1</v>
      </c>
      <c r="L10" s="5" t="n">
        <v>1</v>
      </c>
      <c r="M10" s="5" t="n">
        <v>1</v>
      </c>
      <c r="N10" s="5" t="n">
        <v>6</v>
      </c>
      <c r="O10" s="5" t="s">
        <v>58</v>
      </c>
      <c r="P10" s="5"/>
    </row>
    <row r="11" customFormat="false" ht="15" hidden="false" customHeight="true" outlineLevel="0" collapsed="false">
      <c r="A11" s="5" t="s">
        <v>66</v>
      </c>
      <c r="B11" s="5" t="s">
        <v>57</v>
      </c>
      <c r="C11" s="5" t="n">
        <v>1</v>
      </c>
      <c r="D11" s="5" t="n">
        <v>1</v>
      </c>
      <c r="E11" s="5" t="n">
        <v>0</v>
      </c>
      <c r="F11" s="5" t="n">
        <v>1</v>
      </c>
      <c r="G11" s="5" t="n">
        <v>0</v>
      </c>
      <c r="H11" s="5" t="n">
        <v>0</v>
      </c>
      <c r="I11" s="5" t="n">
        <v>0</v>
      </c>
      <c r="J11" s="5" t="n">
        <v>1</v>
      </c>
      <c r="K11" s="5" t="n">
        <v>1</v>
      </c>
      <c r="L11" s="5" t="n">
        <v>1</v>
      </c>
      <c r="M11" s="5" t="n">
        <v>1</v>
      </c>
      <c r="N11" s="5" t="n">
        <v>6</v>
      </c>
      <c r="O11" s="5" t="s">
        <v>58</v>
      </c>
      <c r="P11" s="5"/>
    </row>
    <row r="12" customFormat="false" ht="15" hidden="false" customHeight="true" outlineLevel="0" collapsed="false">
      <c r="A12" s="5" t="s">
        <v>67</v>
      </c>
      <c r="B12" s="5" t="s">
        <v>57</v>
      </c>
      <c r="C12" s="5" t="n">
        <v>1</v>
      </c>
      <c r="D12" s="5" t="n">
        <v>1</v>
      </c>
      <c r="E12" s="5" t="n">
        <v>0</v>
      </c>
      <c r="F12" s="5" t="n">
        <v>1</v>
      </c>
      <c r="G12" s="5" t="n">
        <v>0</v>
      </c>
      <c r="H12" s="5" t="n">
        <v>0</v>
      </c>
      <c r="I12" s="5" t="n">
        <v>0</v>
      </c>
      <c r="J12" s="5" t="n">
        <v>1</v>
      </c>
      <c r="K12" s="5" t="n">
        <v>1</v>
      </c>
      <c r="L12" s="5" t="n">
        <v>1</v>
      </c>
      <c r="M12" s="5" t="n">
        <v>1</v>
      </c>
      <c r="N12" s="5" t="n">
        <v>6</v>
      </c>
      <c r="O12" s="5" t="s">
        <v>58</v>
      </c>
      <c r="P12" s="5"/>
    </row>
    <row r="13" customFormat="false" ht="15" hidden="false" customHeight="true" outlineLevel="0" collapsed="false">
      <c r="A13" s="5" t="s">
        <v>68</v>
      </c>
      <c r="B13" s="5" t="s">
        <v>57</v>
      </c>
      <c r="C13" s="5" t="n">
        <v>1</v>
      </c>
      <c r="D13" s="5" t="n">
        <v>1</v>
      </c>
      <c r="E13" s="5" t="n">
        <v>0</v>
      </c>
      <c r="F13" s="5" t="n">
        <v>1</v>
      </c>
      <c r="G13" s="5" t="n">
        <v>0</v>
      </c>
      <c r="H13" s="5" t="n">
        <v>0</v>
      </c>
      <c r="I13" s="5" t="n">
        <v>0</v>
      </c>
      <c r="J13" s="5" t="n">
        <v>1</v>
      </c>
      <c r="K13" s="5" t="n">
        <v>1</v>
      </c>
      <c r="L13" s="5" t="n">
        <v>1</v>
      </c>
      <c r="M13" s="5" t="n">
        <v>1</v>
      </c>
      <c r="N13" s="5" t="n">
        <v>6</v>
      </c>
      <c r="O13" s="5" t="s">
        <v>58</v>
      </c>
      <c r="P13" s="5"/>
    </row>
    <row r="14" customFormat="false" ht="15" hidden="false" customHeight="true" outlineLevel="0" collapsed="false">
      <c r="A14" s="5" t="s">
        <v>69</v>
      </c>
      <c r="B14" s="5" t="s">
        <v>57</v>
      </c>
      <c r="C14" s="5" t="n">
        <v>1</v>
      </c>
      <c r="D14" s="5" t="n">
        <v>1</v>
      </c>
      <c r="E14" s="5" t="n">
        <v>0</v>
      </c>
      <c r="F14" s="5" t="n">
        <v>1</v>
      </c>
      <c r="G14" s="5" t="n">
        <v>0</v>
      </c>
      <c r="H14" s="5" t="n">
        <v>0</v>
      </c>
      <c r="I14" s="5" t="n">
        <v>0</v>
      </c>
      <c r="J14" s="5" t="n">
        <v>0</v>
      </c>
      <c r="K14" s="5" t="n">
        <v>1</v>
      </c>
      <c r="L14" s="5" t="n">
        <v>1</v>
      </c>
      <c r="M14" s="5" t="n">
        <v>1</v>
      </c>
      <c r="N14" s="5" t="n">
        <v>5</v>
      </c>
      <c r="O14" s="5" t="s">
        <v>58</v>
      </c>
      <c r="P14" s="5"/>
    </row>
    <row r="15" customFormat="false" ht="15" hidden="false" customHeight="true" outlineLevel="0" collapsed="false">
      <c r="A15" s="5" t="s">
        <v>70</v>
      </c>
      <c r="B15" s="5" t="s">
        <v>57</v>
      </c>
      <c r="C15" s="5" t="n">
        <v>1</v>
      </c>
      <c r="D15" s="5" t="n">
        <v>1</v>
      </c>
      <c r="E15" s="5" t="n">
        <v>0</v>
      </c>
      <c r="F15" s="5" t="n">
        <v>1</v>
      </c>
      <c r="G15" s="5" t="n">
        <v>0</v>
      </c>
      <c r="H15" s="5" t="n">
        <v>0</v>
      </c>
      <c r="I15" s="5" t="n">
        <v>0</v>
      </c>
      <c r="J15" s="5" t="n">
        <v>1</v>
      </c>
      <c r="K15" s="5" t="n">
        <v>1</v>
      </c>
      <c r="L15" s="5" t="n">
        <v>1</v>
      </c>
      <c r="M15" s="5" t="n">
        <v>1</v>
      </c>
      <c r="N15" s="5" t="n">
        <v>6</v>
      </c>
      <c r="O15" s="5" t="s">
        <v>58</v>
      </c>
      <c r="P15" s="5"/>
    </row>
    <row r="16" customFormat="false" ht="15" hidden="false" customHeight="true" outlineLevel="0" collapsed="false">
      <c r="A16" s="5" t="s">
        <v>71</v>
      </c>
      <c r="B16" s="5" t="s">
        <v>57</v>
      </c>
      <c r="C16" s="5" t="n">
        <v>1</v>
      </c>
      <c r="D16" s="5" t="n">
        <v>1</v>
      </c>
      <c r="E16" s="5" t="n">
        <v>0</v>
      </c>
      <c r="F16" s="5" t="n">
        <v>1</v>
      </c>
      <c r="G16" s="5" t="n">
        <v>0</v>
      </c>
      <c r="H16" s="5" t="n">
        <v>0</v>
      </c>
      <c r="I16" s="5" t="n">
        <v>0</v>
      </c>
      <c r="J16" s="5" t="n">
        <v>1</v>
      </c>
      <c r="K16" s="5" t="n">
        <v>1</v>
      </c>
      <c r="L16" s="5" t="n">
        <v>1</v>
      </c>
      <c r="M16" s="5" t="n">
        <v>1</v>
      </c>
      <c r="N16" s="5" t="n">
        <v>6</v>
      </c>
      <c r="O16" s="5" t="s">
        <v>58</v>
      </c>
      <c r="P16" s="5"/>
    </row>
    <row r="17" customFormat="false" ht="15" hidden="false" customHeight="true" outlineLevel="0" collapsed="false">
      <c r="A17" s="5" t="s">
        <v>72</v>
      </c>
      <c r="B17" s="5" t="s">
        <v>57</v>
      </c>
      <c r="C17" s="5" t="n">
        <v>1</v>
      </c>
      <c r="D17" s="5" t="n">
        <v>1</v>
      </c>
      <c r="E17" s="5" t="n">
        <v>0</v>
      </c>
      <c r="F17" s="5" t="n">
        <v>1</v>
      </c>
      <c r="G17" s="5" t="n">
        <v>0</v>
      </c>
      <c r="H17" s="5" t="n">
        <v>0</v>
      </c>
      <c r="I17" s="5" t="n">
        <v>0</v>
      </c>
      <c r="J17" s="5" t="n">
        <v>1</v>
      </c>
      <c r="K17" s="5" t="n">
        <v>1</v>
      </c>
      <c r="L17" s="5" t="n">
        <v>1</v>
      </c>
      <c r="M17" s="5" t="n">
        <v>1</v>
      </c>
      <c r="N17" s="5" t="n">
        <v>6</v>
      </c>
      <c r="O17" s="5" t="s">
        <v>58</v>
      </c>
      <c r="P17" s="5"/>
    </row>
    <row r="18" customFormat="false" ht="15" hidden="false" customHeight="true" outlineLevel="0" collapsed="false">
      <c r="A18" s="5" t="s">
        <v>73</v>
      </c>
      <c r="B18" s="5" t="s">
        <v>74</v>
      </c>
      <c r="C18" s="5" t="n">
        <v>1</v>
      </c>
      <c r="D18" s="5" t="n">
        <v>0</v>
      </c>
      <c r="E18" s="5" t="n">
        <v>0</v>
      </c>
      <c r="F18" s="5" t="n">
        <v>1</v>
      </c>
      <c r="G18" s="5" t="n">
        <v>0</v>
      </c>
      <c r="H18" s="5" t="n">
        <v>0</v>
      </c>
      <c r="I18" s="5" t="n">
        <v>0</v>
      </c>
      <c r="J18" s="5" t="n">
        <v>1</v>
      </c>
      <c r="K18" s="5" t="n">
        <v>1</v>
      </c>
      <c r="L18" s="5" t="n">
        <v>1</v>
      </c>
      <c r="M18" s="5" t="n">
        <v>1</v>
      </c>
      <c r="N18" s="5" t="n">
        <v>5</v>
      </c>
      <c r="O18" s="5" t="s">
        <v>58</v>
      </c>
      <c r="P18" s="5"/>
    </row>
    <row r="19" customFormat="false" ht="15" hidden="false" customHeight="true" outlineLevel="0" collapsed="false">
      <c r="A19" s="5" t="s">
        <v>75</v>
      </c>
      <c r="B19" s="5" t="s">
        <v>74</v>
      </c>
      <c r="C19" s="5" t="n">
        <v>1</v>
      </c>
      <c r="D19" s="5" t="n">
        <v>1</v>
      </c>
      <c r="E19" s="5" t="n">
        <v>0</v>
      </c>
      <c r="F19" s="5" t="n">
        <v>1</v>
      </c>
      <c r="G19" s="5" t="n">
        <v>0</v>
      </c>
      <c r="H19" s="5" t="n">
        <v>0</v>
      </c>
      <c r="I19" s="5" t="n">
        <v>0</v>
      </c>
      <c r="J19" s="5" t="n">
        <v>1</v>
      </c>
      <c r="K19" s="5" t="n">
        <v>1</v>
      </c>
      <c r="L19" s="5" t="n">
        <v>1</v>
      </c>
      <c r="M19" s="5" t="n">
        <v>1</v>
      </c>
      <c r="N19" s="5" t="n">
        <v>6</v>
      </c>
      <c r="O19" s="5" t="s">
        <v>58</v>
      </c>
      <c r="P19" s="5"/>
    </row>
    <row r="20" customFormat="false" ht="15" hidden="false" customHeight="true" outlineLevel="0" collapsed="false">
      <c r="A20" s="5" t="s">
        <v>76</v>
      </c>
      <c r="B20" s="5" t="s">
        <v>74</v>
      </c>
      <c r="C20" s="5" t="n">
        <v>1</v>
      </c>
      <c r="D20" s="5" t="n">
        <v>1</v>
      </c>
      <c r="E20" s="5" t="n">
        <v>0</v>
      </c>
      <c r="F20" s="5" t="n">
        <v>1</v>
      </c>
      <c r="G20" s="5" t="n">
        <v>0</v>
      </c>
      <c r="H20" s="5" t="n">
        <v>0</v>
      </c>
      <c r="I20" s="5" t="n">
        <v>0</v>
      </c>
      <c r="J20" s="5" t="n">
        <v>1</v>
      </c>
      <c r="K20" s="5" t="n">
        <v>1</v>
      </c>
      <c r="L20" s="5" t="n">
        <v>1</v>
      </c>
      <c r="M20" s="5" t="n">
        <v>1</v>
      </c>
      <c r="N20" s="5" t="n">
        <v>6</v>
      </c>
      <c r="O20" s="5" t="s">
        <v>58</v>
      </c>
      <c r="P20" s="5"/>
    </row>
    <row r="21" customFormat="false" ht="15" hidden="false" customHeight="true" outlineLevel="0" collapsed="false">
      <c r="A21" s="5" t="s">
        <v>77</v>
      </c>
      <c r="B21" s="5" t="s">
        <v>74</v>
      </c>
      <c r="C21" s="5" t="n">
        <v>1</v>
      </c>
      <c r="D21" s="5" t="n">
        <v>1</v>
      </c>
      <c r="E21" s="5" t="n">
        <v>0</v>
      </c>
      <c r="F21" s="5" t="n">
        <v>1</v>
      </c>
      <c r="G21" s="5" t="n">
        <v>0</v>
      </c>
      <c r="H21" s="5" t="n">
        <v>0</v>
      </c>
      <c r="I21" s="5" t="n">
        <v>0</v>
      </c>
      <c r="J21" s="5" t="n">
        <v>1</v>
      </c>
      <c r="K21" s="5" t="n">
        <v>1</v>
      </c>
      <c r="L21" s="5" t="n">
        <v>1</v>
      </c>
      <c r="M21" s="5" t="n">
        <v>1</v>
      </c>
      <c r="N21" s="5" t="n">
        <v>6</v>
      </c>
      <c r="O21" s="5" t="s">
        <v>58</v>
      </c>
      <c r="P21" s="5"/>
    </row>
    <row r="22" customFormat="false" ht="15" hidden="false" customHeight="true" outlineLevel="0" collapsed="false">
      <c r="A22" s="5" t="s">
        <v>78</v>
      </c>
      <c r="B22" s="5" t="s">
        <v>74</v>
      </c>
      <c r="C22" s="5" t="n">
        <v>1</v>
      </c>
      <c r="D22" s="5" t="n">
        <v>0</v>
      </c>
      <c r="E22" s="5" t="n">
        <v>0</v>
      </c>
      <c r="F22" s="5" t="n">
        <v>1</v>
      </c>
      <c r="G22" s="5" t="n">
        <v>0</v>
      </c>
      <c r="H22" s="5" t="n">
        <v>0</v>
      </c>
      <c r="I22" s="5" t="n">
        <v>0</v>
      </c>
      <c r="J22" s="5" t="n">
        <v>1</v>
      </c>
      <c r="K22" s="5" t="n">
        <v>1</v>
      </c>
      <c r="L22" s="5" t="n">
        <v>1</v>
      </c>
      <c r="M22" s="5" t="n">
        <v>1</v>
      </c>
      <c r="N22" s="5" t="n">
        <v>5</v>
      </c>
      <c r="O22" s="5" t="s">
        <v>58</v>
      </c>
      <c r="P22" s="5"/>
    </row>
    <row r="23" customFormat="false" ht="15" hidden="false" customHeight="true" outlineLevel="0" collapsed="false">
      <c r="A23" s="5" t="s">
        <v>79</v>
      </c>
      <c r="B23" s="5" t="s">
        <v>74</v>
      </c>
      <c r="C23" s="5" t="n">
        <v>1</v>
      </c>
      <c r="D23" s="5" t="n">
        <v>1</v>
      </c>
      <c r="E23" s="5" t="n">
        <v>0</v>
      </c>
      <c r="F23" s="5" t="n">
        <v>1</v>
      </c>
      <c r="G23" s="5" t="n">
        <v>0</v>
      </c>
      <c r="H23" s="5" t="n">
        <v>0</v>
      </c>
      <c r="I23" s="5" t="n">
        <v>0</v>
      </c>
      <c r="J23" s="5" t="n">
        <v>1</v>
      </c>
      <c r="K23" s="5" t="n">
        <v>1</v>
      </c>
      <c r="L23" s="5" t="n">
        <v>1</v>
      </c>
      <c r="M23" s="5" t="n">
        <v>1</v>
      </c>
      <c r="N23" s="5" t="n">
        <v>6</v>
      </c>
      <c r="O23" s="5" t="s">
        <v>58</v>
      </c>
      <c r="P23" s="5"/>
    </row>
    <row r="24" customFormat="false" ht="15" hidden="false" customHeight="true" outlineLevel="0" collapsed="false">
      <c r="A24" s="5" t="s">
        <v>80</v>
      </c>
      <c r="B24" s="5" t="s">
        <v>74</v>
      </c>
      <c r="C24" s="5" t="n">
        <v>1</v>
      </c>
      <c r="D24" s="5" t="n">
        <v>1</v>
      </c>
      <c r="E24" s="5" t="n">
        <v>0</v>
      </c>
      <c r="F24" s="5" t="n">
        <v>1</v>
      </c>
      <c r="G24" s="5" t="n">
        <v>0</v>
      </c>
      <c r="H24" s="5" t="n">
        <v>0</v>
      </c>
      <c r="I24" s="5" t="n">
        <v>0</v>
      </c>
      <c r="J24" s="5" t="n">
        <v>1</v>
      </c>
      <c r="K24" s="5" t="n">
        <v>1</v>
      </c>
      <c r="L24" s="5" t="n">
        <v>1</v>
      </c>
      <c r="M24" s="5" t="n">
        <v>1</v>
      </c>
      <c r="N24" s="5" t="n">
        <v>6</v>
      </c>
      <c r="O24" s="5" t="s">
        <v>58</v>
      </c>
      <c r="P24" s="5"/>
    </row>
    <row r="25" customFormat="false" ht="15" hidden="false" customHeight="true" outlineLevel="0" collapsed="false">
      <c r="A25" s="5" t="s">
        <v>81</v>
      </c>
      <c r="B25" s="5" t="s">
        <v>74</v>
      </c>
      <c r="C25" s="5" t="n">
        <v>1</v>
      </c>
      <c r="D25" s="5" t="n">
        <v>1</v>
      </c>
      <c r="E25" s="5" t="n">
        <v>0</v>
      </c>
      <c r="F25" s="5" t="n">
        <v>1</v>
      </c>
      <c r="G25" s="5" t="n">
        <v>0</v>
      </c>
      <c r="H25" s="5" t="n">
        <v>0</v>
      </c>
      <c r="I25" s="5" t="n">
        <v>0</v>
      </c>
      <c r="J25" s="5" t="n">
        <v>1</v>
      </c>
      <c r="K25" s="5" t="n">
        <v>1</v>
      </c>
      <c r="L25" s="5" t="n">
        <v>1</v>
      </c>
      <c r="M25" s="5" t="n">
        <v>1</v>
      </c>
      <c r="N25" s="5" t="n">
        <v>6</v>
      </c>
      <c r="O25" s="5" t="s">
        <v>58</v>
      </c>
      <c r="P25" s="5"/>
    </row>
    <row r="26" customFormat="false" ht="15" hidden="false" customHeight="true" outlineLevel="0" collapsed="false">
      <c r="A26" s="5" t="s">
        <v>82</v>
      </c>
      <c r="B26" s="5" t="s">
        <v>83</v>
      </c>
      <c r="C26" s="5" t="n">
        <v>1</v>
      </c>
      <c r="D26" s="5" t="n">
        <v>0</v>
      </c>
      <c r="E26" s="5" t="n">
        <v>0</v>
      </c>
      <c r="F26" s="5" t="n">
        <v>1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1</v>
      </c>
      <c r="L26" s="5" t="n">
        <v>1</v>
      </c>
      <c r="M26" s="5" t="n">
        <v>1</v>
      </c>
      <c r="N26" s="5" t="n">
        <v>4</v>
      </c>
      <c r="O26" s="5" t="s">
        <v>62</v>
      </c>
      <c r="P26" s="5"/>
    </row>
    <row r="27" customFormat="false" ht="15" hidden="false" customHeight="true" outlineLevel="0" collapsed="false">
      <c r="A27" s="5" t="s">
        <v>84</v>
      </c>
      <c r="B27" s="5" t="s">
        <v>83</v>
      </c>
      <c r="C27" s="5" t="n">
        <v>1</v>
      </c>
      <c r="D27" s="5" t="n">
        <v>0</v>
      </c>
      <c r="E27" s="5" t="n">
        <v>0</v>
      </c>
      <c r="F27" s="5" t="n">
        <v>1</v>
      </c>
      <c r="G27" s="5" t="n">
        <v>0</v>
      </c>
      <c r="H27" s="5" t="n">
        <v>0</v>
      </c>
      <c r="I27" s="5" t="n">
        <v>0</v>
      </c>
      <c r="J27" s="5" t="n">
        <v>1</v>
      </c>
      <c r="K27" s="5" t="n">
        <v>1</v>
      </c>
      <c r="L27" s="5" t="n">
        <v>1</v>
      </c>
      <c r="M27" s="5" t="n">
        <v>1</v>
      </c>
      <c r="N27" s="5" t="n">
        <v>5</v>
      </c>
      <c r="O27" s="5" t="s">
        <v>58</v>
      </c>
      <c r="P27" s="5"/>
    </row>
    <row r="28" customFormat="false" ht="15" hidden="false" customHeight="true" outlineLevel="0" collapsed="false">
      <c r="A28" s="5" t="s">
        <v>85</v>
      </c>
      <c r="B28" s="5" t="s">
        <v>83</v>
      </c>
      <c r="C28" s="5" t="n">
        <v>1</v>
      </c>
      <c r="D28" s="5" t="n">
        <v>1</v>
      </c>
      <c r="E28" s="5" t="n">
        <v>0</v>
      </c>
      <c r="F28" s="5" t="n">
        <v>1</v>
      </c>
      <c r="G28" s="5" t="n">
        <v>0</v>
      </c>
      <c r="H28" s="5" t="n">
        <v>0</v>
      </c>
      <c r="I28" s="5" t="n">
        <v>0</v>
      </c>
      <c r="J28" s="5" t="n">
        <v>1</v>
      </c>
      <c r="K28" s="5" t="n">
        <v>1</v>
      </c>
      <c r="L28" s="5" t="n">
        <v>1</v>
      </c>
      <c r="M28" s="5" t="n">
        <v>1</v>
      </c>
      <c r="N28" s="5" t="n">
        <v>6</v>
      </c>
      <c r="O28" s="5" t="s">
        <v>58</v>
      </c>
      <c r="P28" s="5"/>
    </row>
    <row r="29" customFormat="false" ht="15" hidden="false" customHeight="true" outlineLevel="0" collapsed="false">
      <c r="A29" s="5" t="s">
        <v>86</v>
      </c>
      <c r="B29" s="5" t="s">
        <v>83</v>
      </c>
      <c r="C29" s="5" t="n">
        <v>1</v>
      </c>
      <c r="D29" s="5" t="n">
        <v>0</v>
      </c>
      <c r="E29" s="5" t="n">
        <v>0</v>
      </c>
      <c r="F29" s="5" t="n">
        <v>1</v>
      </c>
      <c r="G29" s="5" t="n">
        <v>0</v>
      </c>
      <c r="H29" s="5" t="n">
        <v>0</v>
      </c>
      <c r="I29" s="5" t="n">
        <v>0</v>
      </c>
      <c r="J29" s="5" t="n">
        <v>1</v>
      </c>
      <c r="K29" s="5" t="n">
        <v>1</v>
      </c>
      <c r="L29" s="5" t="n">
        <v>1</v>
      </c>
      <c r="M29" s="5" t="n">
        <v>1</v>
      </c>
      <c r="N29" s="5" t="n">
        <v>5</v>
      </c>
      <c r="O29" s="5" t="s">
        <v>58</v>
      </c>
      <c r="P29" s="5"/>
    </row>
    <row r="30" customFormat="false" ht="15" hidden="false" customHeight="true" outlineLevel="0" collapsed="false">
      <c r="A30" s="5" t="s">
        <v>87</v>
      </c>
      <c r="B30" s="5" t="s">
        <v>83</v>
      </c>
      <c r="C30" s="5" t="n">
        <v>1</v>
      </c>
      <c r="D30" s="5" t="n">
        <v>0</v>
      </c>
      <c r="E30" s="5" t="n">
        <v>0</v>
      </c>
      <c r="F30" s="5" t="n">
        <v>1</v>
      </c>
      <c r="G30" s="5" t="n">
        <v>0</v>
      </c>
      <c r="H30" s="5" t="n">
        <v>0</v>
      </c>
      <c r="I30" s="5" t="n">
        <v>0</v>
      </c>
      <c r="J30" s="5" t="n">
        <v>1</v>
      </c>
      <c r="K30" s="5" t="n">
        <v>1</v>
      </c>
      <c r="L30" s="5" t="n">
        <v>1</v>
      </c>
      <c r="M30" s="5" t="n">
        <v>1</v>
      </c>
      <c r="N30" s="5" t="n">
        <v>5</v>
      </c>
      <c r="O30" s="5" t="s">
        <v>58</v>
      </c>
      <c r="P30" s="5"/>
    </row>
    <row r="31" customFormat="false" ht="15" hidden="false" customHeight="true" outlineLevel="0" collapsed="false">
      <c r="A31" s="5" t="s">
        <v>88</v>
      </c>
      <c r="B31" s="5" t="s">
        <v>83</v>
      </c>
      <c r="C31" s="5" t="n">
        <v>1</v>
      </c>
      <c r="D31" s="5" t="n">
        <v>1</v>
      </c>
      <c r="E31" s="5" t="n">
        <v>0</v>
      </c>
      <c r="F31" s="5" t="n">
        <v>1</v>
      </c>
      <c r="G31" s="5" t="n">
        <v>0</v>
      </c>
      <c r="H31" s="5" t="n">
        <v>0</v>
      </c>
      <c r="I31" s="5" t="n">
        <v>0</v>
      </c>
      <c r="J31" s="5" t="n">
        <v>1</v>
      </c>
      <c r="K31" s="5" t="n">
        <v>1</v>
      </c>
      <c r="L31" s="5" t="n">
        <v>1</v>
      </c>
      <c r="M31" s="5" t="n">
        <v>1</v>
      </c>
      <c r="N31" s="5" t="n">
        <v>6</v>
      </c>
      <c r="O31" s="5" t="s">
        <v>58</v>
      </c>
      <c r="P31" s="5"/>
    </row>
    <row r="32" customFormat="false" ht="15" hidden="false" customHeight="true" outlineLevel="0" collapsed="false">
      <c r="A32" s="5" t="s">
        <v>89</v>
      </c>
      <c r="B32" s="5" t="s">
        <v>83</v>
      </c>
      <c r="C32" s="5" t="n">
        <v>1</v>
      </c>
      <c r="D32" s="5" t="n">
        <v>0</v>
      </c>
      <c r="E32" s="5" t="n">
        <v>0</v>
      </c>
      <c r="F32" s="5" t="n">
        <v>1</v>
      </c>
      <c r="G32" s="5" t="n">
        <v>0</v>
      </c>
      <c r="H32" s="5" t="n">
        <v>0</v>
      </c>
      <c r="I32" s="5" t="n">
        <v>0</v>
      </c>
      <c r="J32" s="5" t="n">
        <v>1</v>
      </c>
      <c r="K32" s="5" t="n">
        <v>1</v>
      </c>
      <c r="L32" s="5" t="n">
        <v>1</v>
      </c>
      <c r="M32" s="5" t="n">
        <v>1</v>
      </c>
      <c r="N32" s="5" t="n">
        <v>5</v>
      </c>
      <c r="O32" s="5" t="s">
        <v>58</v>
      </c>
      <c r="P32" s="5"/>
    </row>
    <row r="33" customFormat="false" ht="15" hidden="false" customHeight="true" outlineLevel="0" collapsed="false">
      <c r="A33" s="5" t="s">
        <v>90</v>
      </c>
      <c r="B33" s="5" t="s">
        <v>83</v>
      </c>
      <c r="C33" s="5" t="n">
        <v>1</v>
      </c>
      <c r="D33" s="5" t="n">
        <v>0</v>
      </c>
      <c r="E33" s="5" t="n">
        <v>0</v>
      </c>
      <c r="F33" s="5" t="n">
        <v>1</v>
      </c>
      <c r="G33" s="5" t="n">
        <v>0</v>
      </c>
      <c r="H33" s="5" t="n">
        <v>0</v>
      </c>
      <c r="I33" s="5" t="n">
        <v>0</v>
      </c>
      <c r="J33" s="5" t="n">
        <v>0</v>
      </c>
      <c r="K33" s="5" t="n">
        <v>1</v>
      </c>
      <c r="L33" s="5" t="n">
        <v>1</v>
      </c>
      <c r="M33" s="5" t="n">
        <v>1</v>
      </c>
      <c r="N33" s="5" t="n">
        <v>4</v>
      </c>
      <c r="O33" s="5" t="s">
        <v>62</v>
      </c>
      <c r="P33" s="5"/>
    </row>
    <row r="34" customFormat="false" ht="15" hidden="false" customHeight="true" outlineLevel="0" collapsed="false">
      <c r="A34" s="5" t="s">
        <v>91</v>
      </c>
      <c r="B34" s="5" t="s">
        <v>83</v>
      </c>
      <c r="C34" s="5" t="n">
        <v>1</v>
      </c>
      <c r="D34" s="5" t="n">
        <v>0</v>
      </c>
      <c r="E34" s="5" t="n">
        <v>0</v>
      </c>
      <c r="F34" s="5" t="n">
        <v>1</v>
      </c>
      <c r="G34" s="5" t="n">
        <v>0</v>
      </c>
      <c r="H34" s="5" t="n">
        <v>0</v>
      </c>
      <c r="I34" s="5" t="n">
        <v>0</v>
      </c>
      <c r="J34" s="5" t="n">
        <v>1</v>
      </c>
      <c r="K34" s="5" t="n">
        <v>1</v>
      </c>
      <c r="L34" s="5" t="n">
        <v>1</v>
      </c>
      <c r="M34" s="5" t="n">
        <v>1</v>
      </c>
      <c r="N34" s="5" t="n">
        <v>5</v>
      </c>
      <c r="O34" s="5" t="s">
        <v>58</v>
      </c>
      <c r="P34" s="5"/>
    </row>
    <row r="35" customFormat="false" ht="15" hidden="false" customHeight="true" outlineLevel="0" collapsed="false">
      <c r="A35" s="5" t="s">
        <v>92</v>
      </c>
      <c r="B35" s="5" t="s">
        <v>83</v>
      </c>
      <c r="C35" s="5" t="n">
        <v>1</v>
      </c>
      <c r="D35" s="5" t="n">
        <v>1</v>
      </c>
      <c r="E35" s="5" t="n">
        <v>0</v>
      </c>
      <c r="F35" s="5" t="n">
        <v>1</v>
      </c>
      <c r="G35" s="5" t="n">
        <v>0</v>
      </c>
      <c r="H35" s="5" t="n">
        <v>0</v>
      </c>
      <c r="I35" s="5" t="n">
        <v>0</v>
      </c>
      <c r="J35" s="5" t="n">
        <v>1</v>
      </c>
      <c r="K35" s="5" t="n">
        <v>1</v>
      </c>
      <c r="L35" s="5" t="n">
        <v>1</v>
      </c>
      <c r="M35" s="5" t="n">
        <v>1</v>
      </c>
      <c r="N35" s="5" t="n">
        <v>6</v>
      </c>
      <c r="O35" s="5" t="s">
        <v>58</v>
      </c>
      <c r="P35" s="5"/>
    </row>
    <row r="36" customFormat="false" ht="15" hidden="false" customHeight="true" outlineLevel="0" collapsed="false">
      <c r="A36" s="5" t="s">
        <v>93</v>
      </c>
      <c r="B36" s="5" t="s">
        <v>83</v>
      </c>
      <c r="C36" s="5" t="n">
        <v>1</v>
      </c>
      <c r="D36" s="5" t="n">
        <v>1</v>
      </c>
      <c r="E36" s="5" t="n">
        <v>0</v>
      </c>
      <c r="F36" s="5" t="n">
        <v>1</v>
      </c>
      <c r="G36" s="5" t="n">
        <v>0</v>
      </c>
      <c r="H36" s="5" t="n">
        <v>0</v>
      </c>
      <c r="I36" s="5" t="n">
        <v>0</v>
      </c>
      <c r="J36" s="5" t="n">
        <v>1</v>
      </c>
      <c r="K36" s="5" t="n">
        <v>1</v>
      </c>
      <c r="L36" s="5" t="n">
        <v>1</v>
      </c>
      <c r="M36" s="5" t="n">
        <v>1</v>
      </c>
      <c r="N36" s="5" t="n">
        <v>6</v>
      </c>
      <c r="O36" s="5" t="s">
        <v>58</v>
      </c>
      <c r="P36" s="5"/>
    </row>
    <row r="37" customFormat="false" ht="15" hidden="false" customHeight="true" outlineLevel="0" collapsed="false">
      <c r="A37" s="5" t="s">
        <v>94</v>
      </c>
      <c r="B37" s="5" t="s">
        <v>83</v>
      </c>
      <c r="C37" s="5" t="n">
        <v>1</v>
      </c>
      <c r="D37" s="5" t="n">
        <v>1</v>
      </c>
      <c r="E37" s="5" t="n">
        <v>0</v>
      </c>
      <c r="F37" s="5" t="n">
        <v>1</v>
      </c>
      <c r="G37" s="5" t="n">
        <v>0</v>
      </c>
      <c r="H37" s="5" t="n">
        <v>0</v>
      </c>
      <c r="I37" s="5" t="n">
        <v>0</v>
      </c>
      <c r="J37" s="5" t="n">
        <v>1</v>
      </c>
      <c r="K37" s="5" t="n">
        <v>1</v>
      </c>
      <c r="L37" s="5" t="n">
        <v>1</v>
      </c>
      <c r="M37" s="5" t="n">
        <v>1</v>
      </c>
      <c r="N37" s="5" t="n">
        <v>6</v>
      </c>
      <c r="O37" s="5" t="s">
        <v>58</v>
      </c>
      <c r="P37" s="5"/>
    </row>
    <row r="38" customFormat="false" ht="15" hidden="false" customHeight="true" outlineLevel="0" collapsed="false">
      <c r="A38" s="5" t="s">
        <v>95</v>
      </c>
      <c r="B38" s="5" t="s">
        <v>83</v>
      </c>
      <c r="C38" s="5" t="n">
        <v>1</v>
      </c>
      <c r="D38" s="5" t="n">
        <v>1</v>
      </c>
      <c r="E38" s="5" t="n">
        <v>0</v>
      </c>
      <c r="F38" s="5" t="n">
        <v>1</v>
      </c>
      <c r="G38" s="5" t="n">
        <v>0</v>
      </c>
      <c r="H38" s="5" t="n">
        <v>0</v>
      </c>
      <c r="I38" s="5" t="n">
        <v>0</v>
      </c>
      <c r="J38" s="5" t="n">
        <v>1</v>
      </c>
      <c r="K38" s="5" t="n">
        <v>1</v>
      </c>
      <c r="L38" s="5" t="n">
        <v>1</v>
      </c>
      <c r="M38" s="5" t="n">
        <v>1</v>
      </c>
      <c r="N38" s="5" t="n">
        <v>6</v>
      </c>
      <c r="O38" s="5" t="s">
        <v>58</v>
      </c>
      <c r="P38" s="5"/>
    </row>
    <row r="39" customFormat="false" ht="15" hidden="false" customHeight="true" outlineLevel="0" collapsed="false">
      <c r="A39" s="5" t="s">
        <v>96</v>
      </c>
      <c r="B39" s="5" t="s">
        <v>83</v>
      </c>
      <c r="C39" s="5" t="n">
        <v>1</v>
      </c>
      <c r="D39" s="5" t="n">
        <v>1</v>
      </c>
      <c r="E39" s="5" t="n">
        <v>0</v>
      </c>
      <c r="F39" s="5" t="n">
        <v>1</v>
      </c>
      <c r="G39" s="5" t="n">
        <v>0</v>
      </c>
      <c r="H39" s="5" t="n">
        <v>0</v>
      </c>
      <c r="I39" s="5" t="n">
        <v>0</v>
      </c>
      <c r="J39" s="5" t="n">
        <v>1</v>
      </c>
      <c r="K39" s="5" t="n">
        <v>1</v>
      </c>
      <c r="L39" s="5" t="n">
        <v>1</v>
      </c>
      <c r="M39" s="5" t="n">
        <v>1</v>
      </c>
      <c r="N39" s="5" t="n">
        <v>6</v>
      </c>
      <c r="O39" s="5" t="s">
        <v>58</v>
      </c>
      <c r="P39" s="5"/>
    </row>
    <row r="40" customFormat="false" ht="15" hidden="false" customHeight="true" outlineLevel="0" collapsed="false">
      <c r="A40" s="5" t="s">
        <v>97</v>
      </c>
      <c r="B40" s="5" t="s">
        <v>83</v>
      </c>
      <c r="C40" s="5" t="n">
        <v>1</v>
      </c>
      <c r="D40" s="5" t="n">
        <v>1</v>
      </c>
      <c r="E40" s="5" t="n">
        <v>0</v>
      </c>
      <c r="F40" s="5" t="n">
        <v>1</v>
      </c>
      <c r="G40" s="5" t="n">
        <v>0</v>
      </c>
      <c r="H40" s="5" t="n">
        <v>0</v>
      </c>
      <c r="I40" s="5" t="n">
        <v>0</v>
      </c>
      <c r="J40" s="5" t="n">
        <v>1</v>
      </c>
      <c r="K40" s="5" t="n">
        <v>1</v>
      </c>
      <c r="L40" s="5" t="n">
        <v>1</v>
      </c>
      <c r="M40" s="5" t="n">
        <v>1</v>
      </c>
      <c r="N40" s="5" t="n">
        <v>6</v>
      </c>
      <c r="O40" s="5" t="s">
        <v>58</v>
      </c>
      <c r="P40" s="5"/>
    </row>
  </sheetData>
  <autoFilter ref="A3:P40"/>
  <mergeCells count="1">
    <mergeCell ref="A1:P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8"/>
    <col collapsed="false" customWidth="true" hidden="false" outlineLevel="0" max="6" min="3" style="1" width="16"/>
  </cols>
  <sheetData>
    <row r="1" customFormat="false" ht="27.75" hidden="false" customHeight="true" outlineLevel="0" collapsed="false">
      <c r="A1" s="6" t="s">
        <v>98</v>
      </c>
      <c r="B1" s="6"/>
      <c r="C1" s="6"/>
      <c r="D1" s="6"/>
      <c r="E1" s="6"/>
      <c r="F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99</v>
      </c>
      <c r="B3" s="4" t="s">
        <v>100</v>
      </c>
    </row>
    <row r="4" customFormat="false" ht="15" hidden="false" customHeight="true" outlineLevel="0" collapsed="false">
      <c r="A4" s="5" t="s">
        <v>101</v>
      </c>
      <c r="B4" s="5" t="n">
        <f aca="false">COUNTA(PEDro_Assessment!A4:A40)</f>
        <v>37</v>
      </c>
    </row>
    <row r="5" customFormat="false" ht="15" hidden="false" customHeight="true" outlineLevel="0" collapsed="false">
      <c r="A5" s="5" t="s">
        <v>102</v>
      </c>
      <c r="B5" s="5" t="n">
        <f aca="false">AVERAGE(PEDro_Assessment!N4:N40)</f>
        <v>5.54054054054054</v>
      </c>
    </row>
    <row r="6" customFormat="false" ht="15" hidden="false" customHeight="true" outlineLevel="0" collapsed="false">
      <c r="A6" s="5" t="s">
        <v>103</v>
      </c>
      <c r="B6" s="5" t="n">
        <f aca="false">MIN(PEDro_Assessment!N4:N40)</f>
        <v>4</v>
      </c>
    </row>
    <row r="7" customFormat="false" ht="15" hidden="false" customHeight="true" outlineLevel="0" collapsed="false">
      <c r="A7" s="5" t="s">
        <v>104</v>
      </c>
      <c r="B7" s="5" t="n">
        <f aca="false">MAX(PEDro_Assessment!N4:N40)</f>
        <v>6</v>
      </c>
    </row>
    <row r="8" customFormat="false" ht="15" hidden="false" customHeight="true" outlineLevel="0" collapsed="false">
      <c r="A8" s="5" t="s">
        <v>105</v>
      </c>
      <c r="B8" s="5" t="n">
        <f aca="false">COUNTIF(PEDro_Assessment!O4:O40,"High")</f>
        <v>0</v>
      </c>
    </row>
    <row r="9" customFormat="false" ht="15" hidden="false" customHeight="true" outlineLevel="0" collapsed="false">
      <c r="A9" s="5" t="s">
        <v>106</v>
      </c>
      <c r="B9" s="5" t="n">
        <f aca="false">COUNTIF(PEDro_Assessment!O4:O40,"Moderate")</f>
        <v>33</v>
      </c>
    </row>
    <row r="10" customFormat="false" ht="15" hidden="false" customHeight="true" outlineLevel="0" collapsed="false">
      <c r="A10" s="5" t="s">
        <v>107</v>
      </c>
      <c r="B10" s="5" t="n">
        <f aca="false">COUNTIF(PEDro_Assessment!O4:O40,"Low")</f>
        <v>4</v>
      </c>
    </row>
    <row r="13" customFormat="false" ht="33.75" hidden="false" customHeight="true" outlineLevel="0" collapsed="false">
      <c r="A13" s="4" t="s">
        <v>108</v>
      </c>
      <c r="B13" s="4" t="s">
        <v>109</v>
      </c>
      <c r="C13" s="4" t="s">
        <v>102</v>
      </c>
      <c r="D13" s="4" t="s">
        <v>110</v>
      </c>
      <c r="E13" s="4" t="s">
        <v>58</v>
      </c>
      <c r="F13" s="4" t="s">
        <v>62</v>
      </c>
    </row>
    <row r="14" customFormat="false" ht="15" hidden="false" customHeight="true" outlineLevel="0" collapsed="false">
      <c r="A14" s="5" t="s">
        <v>111</v>
      </c>
      <c r="B14" s="5" t="n">
        <f aca="false">COUNTIF(PEDro_Assessment!B4:B40,"core training")</f>
        <v>14</v>
      </c>
      <c r="C14" s="5" t="n">
        <f aca="false">AVERAGEIF(PEDro_Assessment!B4:B40,"core training",PEDro_Assessment!N4:N40)</f>
        <v>5.57142857142857</v>
      </c>
      <c r="D14" s="5" t="n">
        <f aca="false">COUNTIFS(PEDro_Assessment!B4:B40,"core training",PEDro_Assessment!O4:O40,"High")</f>
        <v>0</v>
      </c>
      <c r="E14" s="5" t="n">
        <f aca="false">COUNTIFS(PEDro_Assessment!B4:B40,"core training",PEDro_Assessment!O4:O40,"Moderate")</f>
        <v>12</v>
      </c>
      <c r="F14" s="5" t="n">
        <f aca="false">COUNTIFS(PEDro_Assessment!B4:B40,"core training",PEDro_Assessment!O4:O40,"Low")</f>
        <v>2</v>
      </c>
    </row>
    <row r="15" customFormat="false" ht="15" hidden="false" customHeight="true" outlineLevel="0" collapsed="false">
      <c r="A15" s="5" t="s">
        <v>112</v>
      </c>
      <c r="B15" s="5" t="n">
        <f aca="false">COUNTIF(PEDro_Assessment!B4:B40,"plyometric training")</f>
        <v>8</v>
      </c>
      <c r="C15" s="5" t="n">
        <f aca="false">AVERAGEIF(PEDro_Assessment!B4:B40,"plyometric training",PEDro_Assessment!N4:N40)</f>
        <v>5.75</v>
      </c>
      <c r="D15" s="5" t="n">
        <f aca="false">COUNTIFS(PEDro_Assessment!B4:B40,"plyometric training",PEDro_Assessment!O4:O40,"High")</f>
        <v>0</v>
      </c>
      <c r="E15" s="5" t="n">
        <f aca="false">COUNTIFS(PEDro_Assessment!B4:B40,"plyometric training",PEDro_Assessment!O4:O40,"Moderate")</f>
        <v>8</v>
      </c>
      <c r="F15" s="5" t="n">
        <f aca="false">COUNTIFS(PEDro_Assessment!B4:B40,"plyometric training",PEDro_Assessment!O4:O40,"Low")</f>
        <v>0</v>
      </c>
    </row>
    <row r="16" customFormat="false" ht="15" hidden="false" customHeight="true" outlineLevel="0" collapsed="false">
      <c r="A16" s="5" t="s">
        <v>113</v>
      </c>
      <c r="B16" s="5" t="n">
        <f aca="false">COUNTIF(PEDro_Assessment!B4:B40,"resistance training")</f>
        <v>15</v>
      </c>
      <c r="C16" s="5" t="n">
        <f aca="false">AVERAGEIF(PEDro_Assessment!B4:B40,"resistance training",PEDro_Assessment!N4:N40)</f>
        <v>5.4</v>
      </c>
      <c r="D16" s="5" t="n">
        <f aca="false">COUNTIFS(PEDro_Assessment!B4:B40,"resistance training",PEDro_Assessment!O4:O40,"High")</f>
        <v>0</v>
      </c>
      <c r="E16" s="5" t="n">
        <f aca="false">COUNTIFS(PEDro_Assessment!B4:B40,"resistance training",PEDro_Assessment!O4:O40,"Moderate")</f>
        <v>13</v>
      </c>
      <c r="F16" s="5" t="n">
        <f aca="false">COUNTIFS(PEDro_Assessment!B4:B40,"resistance training",PEDro_Assessment!O4:O40,"Low")</f>
        <v>2</v>
      </c>
    </row>
    <row r="18" customFormat="false" ht="33.75" hidden="false" customHeight="true" outlineLevel="0" collapsed="false">
      <c r="A18" s="4" t="s">
        <v>114</v>
      </c>
      <c r="B18" s="4" t="s">
        <v>115</v>
      </c>
      <c r="C18" s="4" t="s">
        <v>116</v>
      </c>
      <c r="D18" s="4" t="s">
        <v>117</v>
      </c>
    </row>
    <row r="19" customFormat="false" ht="15" hidden="false" customHeight="true" outlineLevel="0" collapsed="false">
      <c r="A19" s="5" t="s">
        <v>42</v>
      </c>
      <c r="B19" s="5" t="str">
        <f aca="false">C19&amp;" / "&amp;D19</f>
        <v>37 / 37</v>
      </c>
      <c r="C19" s="5" t="n">
        <f aca="false">SUM(PEDro_Assessment!C4:C40)</f>
        <v>37</v>
      </c>
      <c r="D19" s="5" t="n">
        <f aca="false">COUNTA(PEDro_Assessment!A4:A40)</f>
        <v>37</v>
      </c>
    </row>
    <row r="20" customFormat="false" ht="15" hidden="false" customHeight="true" outlineLevel="0" collapsed="false">
      <c r="A20" s="5" t="s">
        <v>43</v>
      </c>
      <c r="B20" s="5" t="str">
        <f aca="false">C20&amp;" / "&amp;D20</f>
        <v>25 / 37</v>
      </c>
      <c r="C20" s="5" t="n">
        <f aca="false">SUM(PEDro_Assessment!D4:D40)</f>
        <v>25</v>
      </c>
      <c r="D20" s="5" t="n">
        <f aca="false">COUNTA(PEDro_Assessment!A4:A40)</f>
        <v>37</v>
      </c>
    </row>
    <row r="21" customFormat="false" ht="15" hidden="false" customHeight="true" outlineLevel="0" collapsed="false">
      <c r="A21" s="5" t="s">
        <v>44</v>
      </c>
      <c r="B21" s="5" t="str">
        <f aca="false">C21&amp;" / "&amp;D21</f>
        <v>0 / 37</v>
      </c>
      <c r="C21" s="5" t="n">
        <f aca="false">SUM(PEDro_Assessment!E4:E40)</f>
        <v>0</v>
      </c>
      <c r="D21" s="5" t="n">
        <f aca="false">COUNTA(PEDro_Assessment!A4:A40)</f>
        <v>37</v>
      </c>
    </row>
    <row r="22" customFormat="false" ht="15" hidden="false" customHeight="true" outlineLevel="0" collapsed="false">
      <c r="A22" s="5" t="s">
        <v>45</v>
      </c>
      <c r="B22" s="5" t="str">
        <f aca="false">C22&amp;" / "&amp;D22</f>
        <v>37 / 37</v>
      </c>
      <c r="C22" s="5" t="n">
        <f aca="false">SUM(PEDro_Assessment!F4:F40)</f>
        <v>37</v>
      </c>
      <c r="D22" s="5" t="n">
        <f aca="false">COUNTA(PEDro_Assessment!A4:A40)</f>
        <v>37</v>
      </c>
    </row>
    <row r="23" customFormat="false" ht="15" hidden="false" customHeight="true" outlineLevel="0" collapsed="false">
      <c r="A23" s="5" t="s">
        <v>46</v>
      </c>
      <c r="B23" s="5" t="str">
        <f aca="false">C23&amp;" / "&amp;D23</f>
        <v>0 / 37</v>
      </c>
      <c r="C23" s="5" t="n">
        <f aca="false">SUM(PEDro_Assessment!G4:G40)</f>
        <v>0</v>
      </c>
      <c r="D23" s="5" t="n">
        <f aca="false">COUNTA(PEDro_Assessment!A4:A40)</f>
        <v>37</v>
      </c>
    </row>
    <row r="24" customFormat="false" ht="15" hidden="false" customHeight="true" outlineLevel="0" collapsed="false">
      <c r="A24" s="5" t="s">
        <v>47</v>
      </c>
      <c r="B24" s="5" t="str">
        <f aca="false">C24&amp;" / "&amp;D24</f>
        <v>0 / 37</v>
      </c>
      <c r="C24" s="5" t="n">
        <f aca="false">SUM(PEDro_Assessment!H4:H40)</f>
        <v>0</v>
      </c>
      <c r="D24" s="5" t="n">
        <f aca="false">COUNTA(PEDro_Assessment!A4:A40)</f>
        <v>37</v>
      </c>
    </row>
    <row r="25" customFormat="false" ht="15" hidden="false" customHeight="true" outlineLevel="0" collapsed="false">
      <c r="A25" s="5" t="s">
        <v>48</v>
      </c>
      <c r="B25" s="5" t="str">
        <f aca="false">C25&amp;" / "&amp;D25</f>
        <v>0 / 37</v>
      </c>
      <c r="C25" s="5" t="n">
        <f aca="false">SUM(PEDro_Assessment!I4:I40)</f>
        <v>0</v>
      </c>
      <c r="D25" s="5" t="n">
        <f aca="false">COUNTA(PEDro_Assessment!A4:A40)</f>
        <v>37</v>
      </c>
    </row>
    <row r="26" customFormat="false" ht="15" hidden="false" customHeight="true" outlineLevel="0" collapsed="false">
      <c r="A26" s="5" t="s">
        <v>49</v>
      </c>
      <c r="B26" s="5" t="str">
        <f aca="false">C26&amp;" / "&amp;D26</f>
        <v>34 / 37</v>
      </c>
      <c r="C26" s="5" t="n">
        <f aca="false">SUM(PEDro_Assessment!J4:J40)</f>
        <v>34</v>
      </c>
      <c r="D26" s="5" t="n">
        <f aca="false">COUNTA(PEDro_Assessment!A4:A40)</f>
        <v>37</v>
      </c>
    </row>
    <row r="27" customFormat="false" ht="15" hidden="false" customHeight="true" outlineLevel="0" collapsed="false">
      <c r="A27" s="5" t="s">
        <v>50</v>
      </c>
      <c r="B27" s="5" t="str">
        <f aca="false">C27&amp;" / "&amp;D27</f>
        <v>35 / 37</v>
      </c>
      <c r="C27" s="5" t="n">
        <f aca="false">SUM(PEDro_Assessment!K4:K40)</f>
        <v>35</v>
      </c>
      <c r="D27" s="5" t="n">
        <f aca="false">COUNTA(PEDro_Assessment!A4:A40)</f>
        <v>37</v>
      </c>
    </row>
    <row r="28" customFormat="false" ht="15" hidden="false" customHeight="true" outlineLevel="0" collapsed="false">
      <c r="A28" s="5" t="s">
        <v>51</v>
      </c>
      <c r="B28" s="5" t="str">
        <f aca="false">C28&amp;" / "&amp;D28</f>
        <v>37 / 37</v>
      </c>
      <c r="C28" s="5" t="n">
        <f aca="false">SUM(PEDro_Assessment!L4:L40)</f>
        <v>37</v>
      </c>
      <c r="D28" s="5" t="n">
        <f aca="false">COUNTA(PEDro_Assessment!A4:A40)</f>
        <v>37</v>
      </c>
    </row>
    <row r="29" customFormat="false" ht="15" hidden="false" customHeight="true" outlineLevel="0" collapsed="false">
      <c r="A29" s="5" t="s">
        <v>52</v>
      </c>
      <c r="B29" s="5" t="str">
        <f aca="false">C29&amp;" / "&amp;D29</f>
        <v>37 / 37</v>
      </c>
      <c r="C29" s="5" t="n">
        <f aca="false">SUM(PEDro_Assessment!M4:M40)</f>
        <v>37</v>
      </c>
      <c r="D29" s="5" t="n">
        <f aca="false">COUNTA(PEDro_Assessment!A4:A40)</f>
        <v>37</v>
      </c>
    </row>
  </sheetData>
  <mergeCells count="1">
    <mergeCell ref="A1:F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25"/>
    <col collapsed="false" customWidth="true" hidden="false" outlineLevel="0" max="3" min="3" style="1" width="11"/>
    <col collapsed="false" customWidth="true" hidden="false" outlineLevel="0" max="4" min="4" style="1" width="28"/>
  </cols>
  <sheetData>
    <row r="1" customFormat="false" ht="27.75" hidden="false" customHeight="true" outlineLevel="0" collapsed="false">
      <c r="A1" s="6" t="s">
        <v>118</v>
      </c>
      <c r="B1" s="6"/>
      <c r="C1" s="6"/>
      <c r="D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119</v>
      </c>
      <c r="B3" s="4" t="s">
        <v>120</v>
      </c>
      <c r="C3" s="4" t="s">
        <v>121</v>
      </c>
      <c r="D3" s="4" t="s">
        <v>122</v>
      </c>
    </row>
    <row r="4" customFormat="false" ht="39" hidden="false" customHeight="true" outlineLevel="0" collapsed="false">
      <c r="A4" s="5" t="s">
        <v>123</v>
      </c>
      <c r="B4" s="5" t="s">
        <v>124</v>
      </c>
      <c r="C4" s="5" t="s">
        <v>125</v>
      </c>
      <c r="D4" s="5" t="s">
        <v>126</v>
      </c>
    </row>
    <row r="5" customFormat="false" ht="15" hidden="false" customHeight="true" outlineLevel="0" collapsed="false">
      <c r="A5" s="5" t="s">
        <v>123</v>
      </c>
      <c r="B5" s="5" t="s">
        <v>127</v>
      </c>
      <c r="C5" s="5" t="s">
        <v>128</v>
      </c>
      <c r="D5" s="5" t="s">
        <v>129</v>
      </c>
    </row>
    <row r="6" customFormat="false" ht="15" hidden="false" customHeight="true" outlineLevel="0" collapsed="false">
      <c r="A6" s="5" t="s">
        <v>130</v>
      </c>
      <c r="B6" s="5" t="s">
        <v>131</v>
      </c>
      <c r="C6" s="5" t="s">
        <v>132</v>
      </c>
      <c r="D6" s="5" t="s">
        <v>133</v>
      </c>
    </row>
    <row r="7" customFormat="false" ht="15" hidden="false" customHeight="true" outlineLevel="0" collapsed="false">
      <c r="A7" s="5" t="s">
        <v>134</v>
      </c>
      <c r="B7" s="5" t="s">
        <v>135</v>
      </c>
      <c r="C7" s="5" t="s">
        <v>136</v>
      </c>
      <c r="D7" s="5" t="s">
        <v>137</v>
      </c>
    </row>
    <row r="8" customFormat="false" ht="15" hidden="false" customHeight="true" outlineLevel="0" collapsed="false">
      <c r="A8" s="5" t="s">
        <v>134</v>
      </c>
      <c r="B8" s="5" t="s">
        <v>138</v>
      </c>
      <c r="C8" s="5" t="s">
        <v>139</v>
      </c>
      <c r="D8" s="5" t="s">
        <v>137</v>
      </c>
    </row>
    <row r="9" customFormat="false" ht="15" hidden="false" customHeight="true" outlineLevel="0" collapsed="false">
      <c r="A9" s="5" t="s">
        <v>134</v>
      </c>
      <c r="B9" s="5" t="s">
        <v>140</v>
      </c>
      <c r="C9" s="5" t="s">
        <v>141</v>
      </c>
      <c r="D9" s="5" t="s">
        <v>137</v>
      </c>
    </row>
    <row r="10" customFormat="false" ht="15" hidden="false" customHeight="true" outlineLevel="0" collapsed="false">
      <c r="A10" s="5" t="s">
        <v>142</v>
      </c>
      <c r="B10" s="5" t="s">
        <v>143</v>
      </c>
      <c r="C10" s="5" t="s">
        <v>144</v>
      </c>
      <c r="D10" s="5" t="s">
        <v>137</v>
      </c>
    </row>
    <row r="11" customFormat="false" ht="26.25" hidden="false" customHeight="true" outlineLevel="0" collapsed="false">
      <c r="A11" s="5" t="s">
        <v>142</v>
      </c>
      <c r="B11" s="5" t="s">
        <v>145</v>
      </c>
      <c r="C11" s="5" t="s">
        <v>146</v>
      </c>
      <c r="D11" s="5" t="s">
        <v>137</v>
      </c>
    </row>
    <row r="12" customFormat="false" ht="26.25" hidden="false" customHeight="true" outlineLevel="0" collapsed="false">
      <c r="A12" s="5" t="s">
        <v>147</v>
      </c>
      <c r="B12" s="5" t="s">
        <v>148</v>
      </c>
      <c r="C12" s="5" t="s">
        <v>149</v>
      </c>
      <c r="D12" s="5" t="s">
        <v>137</v>
      </c>
    </row>
    <row r="13" customFormat="false" ht="26.25" hidden="false" customHeight="true" outlineLevel="0" collapsed="false">
      <c r="A13" s="5" t="s">
        <v>147</v>
      </c>
      <c r="B13" s="5" t="s">
        <v>150</v>
      </c>
      <c r="C13" s="5" t="s">
        <v>151</v>
      </c>
      <c r="D13" s="5" t="s">
        <v>137</v>
      </c>
    </row>
    <row r="14" customFormat="false" ht="26.25" hidden="false" customHeight="true" outlineLevel="0" collapsed="false">
      <c r="A14" s="5" t="s">
        <v>147</v>
      </c>
      <c r="B14" s="5" t="s">
        <v>152</v>
      </c>
      <c r="C14" s="5" t="s">
        <v>153</v>
      </c>
      <c r="D14" s="5" t="s">
        <v>137</v>
      </c>
    </row>
    <row r="15" customFormat="false" ht="26.25" hidden="false" customHeight="true" outlineLevel="0" collapsed="false">
      <c r="A15" s="5" t="s">
        <v>147</v>
      </c>
      <c r="B15" s="5" t="s">
        <v>154</v>
      </c>
      <c r="C15" s="5" t="s">
        <v>155</v>
      </c>
      <c r="D15" s="5" t="s">
        <v>137</v>
      </c>
    </row>
    <row r="16" customFormat="false" ht="26.25" hidden="false" customHeight="true" outlineLevel="0" collapsed="false">
      <c r="A16" s="5" t="s">
        <v>147</v>
      </c>
      <c r="B16" s="5" t="s">
        <v>156</v>
      </c>
      <c r="C16" s="5" t="s">
        <v>157</v>
      </c>
      <c r="D16" s="5" t="s">
        <v>137</v>
      </c>
    </row>
    <row r="17" customFormat="false" ht="26.25" hidden="false" customHeight="true" outlineLevel="0" collapsed="false">
      <c r="A17" s="5" t="s">
        <v>147</v>
      </c>
      <c r="B17" s="5" t="s">
        <v>158</v>
      </c>
      <c r="C17" s="5" t="s">
        <v>159</v>
      </c>
      <c r="D17" s="5" t="s">
        <v>137</v>
      </c>
    </row>
    <row r="18" customFormat="false" ht="26.25" hidden="false" customHeight="true" outlineLevel="0" collapsed="false">
      <c r="A18" s="5" t="s">
        <v>160</v>
      </c>
      <c r="B18" s="5" t="s">
        <v>135</v>
      </c>
      <c r="C18" s="5" t="s">
        <v>161</v>
      </c>
      <c r="D18" s="5" t="s">
        <v>129</v>
      </c>
    </row>
    <row r="19" customFormat="false" ht="15" hidden="false" customHeight="true" outlineLevel="0" collapsed="false">
      <c r="A19" s="5" t="s">
        <v>160</v>
      </c>
      <c r="B19" s="5" t="s">
        <v>138</v>
      </c>
      <c r="C19" s="5" t="s">
        <v>162</v>
      </c>
      <c r="D19" s="5" t="s">
        <v>129</v>
      </c>
    </row>
    <row r="20" customFormat="false" ht="15" hidden="false" customHeight="true" outlineLevel="0" collapsed="false">
      <c r="A20" s="5" t="s">
        <v>160</v>
      </c>
      <c r="B20" s="5" t="s">
        <v>140</v>
      </c>
      <c r="C20" s="5" t="s">
        <v>163</v>
      </c>
      <c r="D20" s="5" t="s">
        <v>129</v>
      </c>
    </row>
    <row r="21" customFormat="false" ht="15" hidden="false" customHeight="true" outlineLevel="0" collapsed="false">
      <c r="A21" s="5" t="s">
        <v>164</v>
      </c>
      <c r="B21" s="5" t="s">
        <v>148</v>
      </c>
      <c r="C21" s="5" t="s">
        <v>162</v>
      </c>
      <c r="D21" s="5" t="s">
        <v>129</v>
      </c>
    </row>
    <row r="22" customFormat="false" ht="26.25" hidden="false" customHeight="true" outlineLevel="0" collapsed="false">
      <c r="A22" s="5" t="s">
        <v>164</v>
      </c>
      <c r="B22" s="5" t="s">
        <v>150</v>
      </c>
      <c r="C22" s="5" t="s">
        <v>161</v>
      </c>
      <c r="D22" s="5" t="s">
        <v>129</v>
      </c>
    </row>
    <row r="23" customFormat="false" ht="26.25" hidden="false" customHeight="true" outlineLevel="0" collapsed="false">
      <c r="A23" s="5" t="s">
        <v>164</v>
      </c>
      <c r="B23" s="5" t="s">
        <v>152</v>
      </c>
      <c r="C23" s="5" t="s">
        <v>162</v>
      </c>
      <c r="D23" s="5" t="s">
        <v>129</v>
      </c>
    </row>
    <row r="24" customFormat="false" ht="26.25" hidden="false" customHeight="true" outlineLevel="0" collapsed="false">
      <c r="A24" s="5" t="s">
        <v>164</v>
      </c>
      <c r="B24" s="5" t="s">
        <v>154</v>
      </c>
      <c r="C24" s="5" t="s">
        <v>162</v>
      </c>
      <c r="D24" s="5" t="s">
        <v>129</v>
      </c>
    </row>
    <row r="25" customFormat="false" ht="26.25" hidden="false" customHeight="true" outlineLevel="0" collapsed="false">
      <c r="A25" s="5" t="s">
        <v>164</v>
      </c>
      <c r="B25" s="5" t="s">
        <v>156</v>
      </c>
      <c r="C25" s="5" t="s">
        <v>165</v>
      </c>
      <c r="D25" s="5" t="s">
        <v>129</v>
      </c>
    </row>
    <row r="26" customFormat="false" ht="26.25" hidden="false" customHeight="true" outlineLevel="0" collapsed="false">
      <c r="A26" s="5" t="s">
        <v>164</v>
      </c>
      <c r="B26" s="5" t="s">
        <v>158</v>
      </c>
      <c r="C26" s="5" t="s">
        <v>163</v>
      </c>
      <c r="D26" s="5" t="s">
        <v>129</v>
      </c>
    </row>
    <row r="27" customFormat="false" ht="26.25" hidden="false" customHeight="true" outlineLevel="0" collapsed="false">
      <c r="A27" s="5" t="s">
        <v>166</v>
      </c>
      <c r="B27" s="5" t="s">
        <v>135</v>
      </c>
      <c r="C27" s="5" t="s">
        <v>161</v>
      </c>
      <c r="D27" s="5" t="s">
        <v>167</v>
      </c>
    </row>
    <row r="28" customFormat="false" ht="26.25" hidden="false" customHeight="true" outlineLevel="0" collapsed="false">
      <c r="A28" s="5" t="s">
        <v>166</v>
      </c>
      <c r="B28" s="5" t="s">
        <v>138</v>
      </c>
      <c r="C28" s="5" t="s">
        <v>162</v>
      </c>
      <c r="D28" s="5" t="s">
        <v>167</v>
      </c>
    </row>
    <row r="29" customFormat="false" ht="26.25" hidden="false" customHeight="true" outlineLevel="0" collapsed="false">
      <c r="A29" s="5" t="s">
        <v>166</v>
      </c>
      <c r="B29" s="5" t="s">
        <v>140</v>
      </c>
      <c r="C29" s="5" t="s">
        <v>168</v>
      </c>
      <c r="D29" s="5" t="s">
        <v>167</v>
      </c>
    </row>
    <row r="30" customFormat="false" ht="26.25" hidden="false" customHeight="true" outlineLevel="0" collapsed="false">
      <c r="A30" s="5" t="s">
        <v>169</v>
      </c>
      <c r="B30" s="5" t="s">
        <v>170</v>
      </c>
      <c r="C30" s="5" t="s">
        <v>132</v>
      </c>
      <c r="D30" s="5" t="s">
        <v>171</v>
      </c>
    </row>
    <row r="31" customFormat="false" ht="15" hidden="false" customHeight="true" outlineLevel="0" collapsed="false">
      <c r="A31" s="5" t="s">
        <v>169</v>
      </c>
      <c r="B31" s="5" t="s">
        <v>172</v>
      </c>
      <c r="C31" s="5" t="s">
        <v>132</v>
      </c>
      <c r="D31" s="5" t="s">
        <v>173</v>
      </c>
    </row>
  </sheetData>
  <autoFilter ref="A3:D31"/>
  <mergeCells count="1">
    <mergeCell ref="A1:D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2026-07-28T08:20:30Z</dcterms:created>
  <dc:creator>openpyxl</dc:creator>
  <dc:description/>
  <dc:language>en-US</dc:language>
  <cp:lastModifiedBy/>
  <dcterms:modified xsi:type="dcterms:W3CDTF">2026-07-29T05:50:11Z</dcterms:modified>
  <cp:revision>0</cp:revision>
  <dc:subject>Supplementary material for peer-reviewed manuscript revision</dc:subject>
  <dc:title>Additional file 1. Search strategy, methodological quality, and data audit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