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Default Extension="xml" ContentType="application/xml"/>
  <Override PartName="/xl/workbook.xml" ContentType="application/vnd.openxmlformats-officedocument.spreadsheetml.sheet.main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calcChain.xml" ContentType="application/vnd.openxmlformats-officedocument.spreadsheetml.calcChain+xml"/>
  <Default Extension="rels" ContentType="application/vnd.openxmlformats-package.relationships+xml"/>
  <Override PartName="/xl/worksheets/sheet5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autoCompressPictures="0"/>
  <bookViews>
    <workbookView xWindow="-20" yWindow="-20" windowWidth="21600" windowHeight="14360"/>
  </bookViews>
  <sheets>
    <sheet name="Civilian" sheetId="3" r:id="rId1"/>
    <sheet name="commercial" sheetId="4" r:id="rId2"/>
    <sheet name="institutions" sheetId="5" r:id="rId3"/>
    <sheet name="News report" sheetId="6" r:id="rId4"/>
    <sheet name="Physician" sheetId="7" r:id="rId5"/>
    <sheet name="others" sheetId="8" r:id="rId6"/>
    <sheet name="website" sheetId="9" r:id="rId7"/>
  </sheets>
  <calcPr calcId="13000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H45" i="3"/>
  <c r="F45"/>
  <c r="D45"/>
  <c r="C45"/>
  <c r="B45"/>
  <c r="H43"/>
  <c r="F43"/>
  <c r="D43"/>
  <c r="C43"/>
  <c r="B43"/>
  <c r="H41"/>
  <c r="F41"/>
  <c r="D41"/>
  <c r="C41"/>
  <c r="B41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F3"/>
  <c r="F2"/>
  <c r="H13" i="4"/>
  <c r="F13"/>
  <c r="D13"/>
  <c r="C13"/>
  <c r="B13"/>
  <c r="H11"/>
  <c r="F11"/>
  <c r="D11"/>
  <c r="C11"/>
  <c r="B11"/>
  <c r="H9"/>
  <c r="F9"/>
  <c r="D9"/>
  <c r="C9"/>
  <c r="B9"/>
  <c r="F6"/>
  <c r="F5"/>
  <c r="F4"/>
  <c r="F3"/>
  <c r="F2"/>
  <c r="H24" i="5"/>
  <c r="F24"/>
  <c r="D24"/>
  <c r="C24"/>
  <c r="B24"/>
  <c r="H22"/>
  <c r="F22"/>
  <c r="D22"/>
  <c r="C22"/>
  <c r="B22"/>
  <c r="H20"/>
  <c r="F20"/>
  <c r="D20"/>
  <c r="C20"/>
  <c r="B20"/>
  <c r="F18"/>
  <c r="F17"/>
  <c r="F16"/>
  <c r="F15"/>
  <c r="F14"/>
  <c r="F13"/>
  <c r="F12"/>
  <c r="F11"/>
  <c r="F10"/>
  <c r="F9"/>
  <c r="F8"/>
  <c r="F7"/>
  <c r="F6"/>
  <c r="F5"/>
  <c r="F4"/>
  <c r="F3"/>
  <c r="F2"/>
  <c r="H19" i="6"/>
  <c r="F19"/>
  <c r="D19"/>
  <c r="C19"/>
  <c r="B19"/>
  <c r="H17"/>
  <c r="F17"/>
  <c r="D17"/>
  <c r="C17"/>
  <c r="B17"/>
  <c r="H15"/>
  <c r="F15"/>
  <c r="D15"/>
  <c r="C15"/>
  <c r="B15"/>
  <c r="F12"/>
  <c r="F11"/>
  <c r="F10"/>
  <c r="F9"/>
  <c r="F8"/>
  <c r="F7"/>
  <c r="F6"/>
  <c r="F5"/>
  <c r="F4"/>
  <c r="F3"/>
  <c r="F2"/>
  <c r="H20" i="8"/>
  <c r="F20"/>
  <c r="D20"/>
  <c r="C20"/>
  <c r="B20"/>
  <c r="H18"/>
  <c r="F18"/>
  <c r="D18"/>
  <c r="C18"/>
  <c r="B18"/>
  <c r="H16"/>
  <c r="F16"/>
  <c r="D16"/>
  <c r="C16"/>
  <c r="B16"/>
  <c r="F14"/>
  <c r="F13"/>
  <c r="F12"/>
  <c r="F11"/>
  <c r="F10"/>
  <c r="F9"/>
  <c r="F8"/>
  <c r="F7"/>
  <c r="F6"/>
  <c r="F5"/>
  <c r="F4"/>
  <c r="F3"/>
  <c r="F2"/>
  <c r="H35" i="7"/>
  <c r="F35"/>
  <c r="D35"/>
  <c r="C35"/>
  <c r="B35"/>
  <c r="H33"/>
  <c r="F33"/>
  <c r="D33"/>
  <c r="C33"/>
  <c r="B33"/>
  <c r="H31"/>
  <c r="F31"/>
  <c r="D31"/>
  <c r="C31"/>
  <c r="B31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F3"/>
  <c r="F2"/>
  <c r="H57" i="9"/>
  <c r="F57"/>
  <c r="D57"/>
  <c r="C57"/>
  <c r="B57"/>
  <c r="H55"/>
  <c r="F55"/>
  <c r="D55"/>
  <c r="C55"/>
  <c r="B55"/>
  <c r="H53"/>
  <c r="F53"/>
  <c r="D53"/>
  <c r="C53"/>
  <c r="B53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F3"/>
  <c r="F2"/>
</calcChain>
</file>

<file path=xl/sharedStrings.xml><?xml version="1.0" encoding="utf-8"?>
<sst xmlns="http://schemas.openxmlformats.org/spreadsheetml/2006/main" count="905" uniqueCount="35">
  <si>
    <t>Upload  Date</t>
  </si>
  <si>
    <t>Number of views</t>
  </si>
  <si>
    <t>Number of likes</t>
  </si>
  <si>
    <t>Number of dislikes</t>
  </si>
  <si>
    <t>Duration of Video</t>
  </si>
  <si>
    <t>upload source</t>
  </si>
  <si>
    <t>usefulness scoring</t>
  </si>
  <si>
    <t>Role of parents mentioned in diagnosis and Mx</t>
  </si>
  <si>
    <t>Role of teachers mentioned in diagnosis and Mx</t>
  </si>
  <si>
    <t>Role of Medications mentioned in diagnosis and Mx</t>
  </si>
  <si>
    <t>Role of CBT mentioned in diagnosis and Mx</t>
  </si>
  <si>
    <t>civilian /personal experience</t>
  </si>
  <si>
    <t>Yes</t>
  </si>
  <si>
    <t>NO</t>
  </si>
  <si>
    <t>No</t>
  </si>
  <si>
    <t>commercial</t>
  </si>
  <si>
    <t>health channel</t>
  </si>
  <si>
    <t>YES</t>
  </si>
  <si>
    <t>instituions/ medical society</t>
  </si>
  <si>
    <t>website</t>
  </si>
  <si>
    <t>news reports</t>
  </si>
  <si>
    <t>Physician</t>
  </si>
  <si>
    <t>channels</t>
  </si>
  <si>
    <t>tv channel</t>
  </si>
  <si>
    <t>ted talk</t>
  </si>
  <si>
    <t xml:space="preserve">case study </t>
  </si>
  <si>
    <t>television show</t>
  </si>
  <si>
    <t>tv show</t>
  </si>
  <si>
    <t>song</t>
  </si>
  <si>
    <t>television program</t>
  </si>
  <si>
    <t>median</t>
  </si>
  <si>
    <t>SEM</t>
  </si>
  <si>
    <t>Mean</t>
  </si>
  <si>
    <t>Duration in miutes</t>
  </si>
  <si>
    <t>Duration in mins</t>
  </si>
</sst>
</file>

<file path=xl/styles.xml><?xml version="1.0" encoding="utf-8"?>
<styleSheet xmlns="http://schemas.openxmlformats.org/spreadsheetml/2006/main">
  <fonts count="5">
    <font>
      <sz val="10"/>
      <color indexed="8"/>
      <name val="Arial"/>
    </font>
    <font>
      <sz val="10"/>
      <name val="Arial"/>
    </font>
    <font>
      <sz val="10"/>
      <name val="Verdana"/>
    </font>
    <font>
      <sz val="10"/>
      <color indexed="8"/>
      <name val="Arial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 applyFont="1" applyAlignment="1"/>
    <xf numFmtId="14" fontId="1" fillId="0" borderId="0" xfId="0" applyNumberFormat="1" applyFont="1" applyAlignment="1"/>
    <xf numFmtId="0" fontId="1" fillId="0" borderId="0" xfId="0" applyFont="1" applyAlignment="1"/>
    <xf numFmtId="46" fontId="1" fillId="0" borderId="0" xfId="0" applyNumberFormat="1" applyFont="1" applyAlignment="1"/>
    <xf numFmtId="0" fontId="0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2" fontId="1" fillId="0" borderId="0" xfId="0" applyNumberFormat="1" applyFont="1" applyAlignment="1"/>
    <xf numFmtId="2" fontId="3" fillId="0" borderId="0" xfId="0" applyNumberFormat="1" applyFont="1" applyAlignment="1">
      <alignment vertical="center" wrapText="1"/>
    </xf>
    <xf numFmtId="2" fontId="0" fillId="0" borderId="0" xfId="0" applyNumberFormat="1" applyFont="1" applyAlignment="1"/>
    <xf numFmtId="2" fontId="3" fillId="0" borderId="0" xfId="0" applyNumberFormat="1" applyFont="1" applyAlignment="1"/>
  </cellXfs>
  <cellStyles count="2">
    <cellStyle name="Normal" xfId="0" builtinId="0"/>
    <cellStyle name="Normal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:a="http://schemas.openxmlformats.org/drawingml/2006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L47"/>
  <sheetViews>
    <sheetView tabSelected="1" workbookViewId="0">
      <selection activeCell="A10" sqref="A10"/>
    </sheetView>
  </sheetViews>
  <sheetFormatPr baseColWidth="10" defaultColWidth="8.83203125" defaultRowHeight="12"/>
  <cols>
    <col min="1" max="1" width="11.6640625" bestFit="1" customWidth="1"/>
    <col min="2" max="2" width="14.5" bestFit="1" customWidth="1"/>
    <col min="3" max="3" width="14" bestFit="1" customWidth="1"/>
    <col min="4" max="4" width="16.5" bestFit="1" customWidth="1"/>
    <col min="5" max="5" width="15.33203125" bestFit="1" customWidth="1"/>
    <col min="6" max="6" width="15.33203125" style="8" customWidth="1"/>
    <col min="7" max="7" width="24.5" bestFit="1" customWidth="1"/>
    <col min="8" max="8" width="16.5" bestFit="1" customWidth="1"/>
    <col min="9" max="9" width="7.6640625" customWidth="1"/>
  </cols>
  <sheetData>
    <row r="1" spans="1:12" s="4" customFormat="1" ht="8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7" t="s">
        <v>33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</row>
    <row r="2" spans="1:12" ht="15.75" customHeight="1">
      <c r="A2" s="1">
        <v>42184</v>
      </c>
      <c r="B2" s="2">
        <v>1654934</v>
      </c>
      <c r="C2" s="2">
        <v>5874</v>
      </c>
      <c r="D2" s="2">
        <v>364</v>
      </c>
      <c r="E2" s="3">
        <v>2.488425925548654E-3</v>
      </c>
      <c r="F2" s="6">
        <f>E2*24*60</f>
        <v>3.5833333327900618</v>
      </c>
      <c r="G2" s="2" t="s">
        <v>11</v>
      </c>
      <c r="H2" s="2">
        <v>2</v>
      </c>
      <c r="I2" s="2" t="s">
        <v>12</v>
      </c>
      <c r="J2" s="2" t="s">
        <v>13</v>
      </c>
      <c r="K2" s="2" t="s">
        <v>13</v>
      </c>
      <c r="L2" s="2" t="s">
        <v>13</v>
      </c>
    </row>
    <row r="3" spans="1:12" ht="15.75" customHeight="1">
      <c r="A3" s="1">
        <v>42184</v>
      </c>
      <c r="B3" s="2">
        <v>1654934</v>
      </c>
      <c r="C3" s="2">
        <v>5874</v>
      </c>
      <c r="D3" s="2">
        <v>364</v>
      </c>
      <c r="E3" s="3">
        <v>2.488425925548654E-3</v>
      </c>
      <c r="F3" s="6">
        <f t="shared" ref="F3:F38" si="0">E3*24*60</f>
        <v>3.5833333327900618</v>
      </c>
      <c r="G3" s="2" t="s">
        <v>11</v>
      </c>
      <c r="H3" s="2">
        <v>2</v>
      </c>
      <c r="I3" s="2" t="s">
        <v>12</v>
      </c>
      <c r="J3" s="2" t="s">
        <v>13</v>
      </c>
      <c r="K3" s="2" t="s">
        <v>13</v>
      </c>
      <c r="L3" s="2" t="s">
        <v>13</v>
      </c>
    </row>
    <row r="4" spans="1:12" ht="15.75" customHeight="1">
      <c r="A4" s="1">
        <v>42291</v>
      </c>
      <c r="B4" s="2">
        <v>1540811</v>
      </c>
      <c r="C4" s="2">
        <v>16390</v>
      </c>
      <c r="D4" s="2">
        <v>1197</v>
      </c>
      <c r="E4" s="3">
        <v>3.9814814808778465E-3</v>
      </c>
      <c r="F4" s="6">
        <f t="shared" si="0"/>
        <v>5.7333333324640989</v>
      </c>
      <c r="G4" s="2" t="s">
        <v>11</v>
      </c>
      <c r="H4" s="2">
        <v>2</v>
      </c>
      <c r="I4" s="2" t="s">
        <v>14</v>
      </c>
      <c r="J4" s="2" t="s">
        <v>13</v>
      </c>
      <c r="K4" s="2" t="s">
        <v>13</v>
      </c>
      <c r="L4" s="2" t="s">
        <v>13</v>
      </c>
    </row>
    <row r="5" spans="1:12" ht="15.75" customHeight="1">
      <c r="A5" s="1">
        <v>41341</v>
      </c>
      <c r="B5" s="2">
        <v>226962</v>
      </c>
      <c r="C5" s="2">
        <v>3049</v>
      </c>
      <c r="D5" s="2">
        <v>69</v>
      </c>
      <c r="E5" s="3">
        <v>2.7430555564933456E-3</v>
      </c>
      <c r="F5" s="6">
        <f t="shared" si="0"/>
        <v>3.9500000013504177</v>
      </c>
      <c r="G5" s="2" t="s">
        <v>11</v>
      </c>
      <c r="H5" s="2">
        <v>1</v>
      </c>
      <c r="I5" s="2" t="s">
        <v>14</v>
      </c>
      <c r="J5" s="2" t="s">
        <v>13</v>
      </c>
      <c r="K5" s="2" t="s">
        <v>17</v>
      </c>
      <c r="L5" s="2" t="s">
        <v>13</v>
      </c>
    </row>
    <row r="6" spans="1:12" ht="15.75" customHeight="1">
      <c r="A6" s="1">
        <v>40751</v>
      </c>
      <c r="B6" s="2">
        <v>203083</v>
      </c>
      <c r="C6" s="2">
        <v>780</v>
      </c>
      <c r="D6" s="2">
        <v>80</v>
      </c>
      <c r="E6" s="3">
        <v>8.5648147796746343E-4</v>
      </c>
      <c r="F6" s="6">
        <f t="shared" si="0"/>
        <v>1.2333333282731473</v>
      </c>
      <c r="G6" s="2" t="s">
        <v>11</v>
      </c>
      <c r="H6" s="2">
        <v>1</v>
      </c>
      <c r="I6" s="2" t="s">
        <v>14</v>
      </c>
      <c r="J6" s="2" t="s">
        <v>13</v>
      </c>
      <c r="K6" s="2" t="s">
        <v>13</v>
      </c>
      <c r="L6" s="2" t="s">
        <v>13</v>
      </c>
    </row>
    <row r="7" spans="1:12" ht="15.75" customHeight="1">
      <c r="A7" s="1">
        <v>41215</v>
      </c>
      <c r="B7" s="2">
        <v>131820</v>
      </c>
      <c r="C7" s="2">
        <v>354</v>
      </c>
      <c r="D7" s="2">
        <v>73</v>
      </c>
      <c r="E7" s="3">
        <v>5.8449074058444239E-3</v>
      </c>
      <c r="F7" s="6">
        <f t="shared" si="0"/>
        <v>8.4166666644159704</v>
      </c>
      <c r="G7" s="2" t="s">
        <v>11</v>
      </c>
      <c r="H7" s="2">
        <v>1</v>
      </c>
      <c r="I7" s="2" t="s">
        <v>14</v>
      </c>
      <c r="J7" s="2" t="s">
        <v>13</v>
      </c>
      <c r="K7" s="2" t="s">
        <v>13</v>
      </c>
      <c r="L7" s="2" t="s">
        <v>13</v>
      </c>
    </row>
    <row r="8" spans="1:12" ht="15.75" customHeight="1">
      <c r="A8" s="1">
        <v>41330</v>
      </c>
      <c r="B8" s="2">
        <v>61042</v>
      </c>
      <c r="C8" s="2">
        <v>242</v>
      </c>
      <c r="D8" s="2">
        <v>21</v>
      </c>
      <c r="E8" s="3">
        <v>4.8495370356249623E-3</v>
      </c>
      <c r="F8" s="6">
        <f t="shared" si="0"/>
        <v>6.9833333312999457</v>
      </c>
      <c r="G8" s="2" t="s">
        <v>11</v>
      </c>
      <c r="H8" s="2">
        <v>2</v>
      </c>
      <c r="I8" s="2" t="s">
        <v>12</v>
      </c>
      <c r="J8" s="2" t="s">
        <v>13</v>
      </c>
      <c r="K8" s="2" t="s">
        <v>13</v>
      </c>
      <c r="L8" s="2" t="s">
        <v>13</v>
      </c>
    </row>
    <row r="9" spans="1:12" ht="15.75" customHeight="1">
      <c r="A9" s="1">
        <v>39134</v>
      </c>
      <c r="B9" s="2">
        <v>59494</v>
      </c>
      <c r="C9" s="2">
        <v>32</v>
      </c>
      <c r="D9" s="2">
        <v>14</v>
      </c>
      <c r="E9" s="3">
        <v>2.118055555911269E-3</v>
      </c>
      <c r="F9" s="6">
        <f t="shared" si="0"/>
        <v>3.0500000005122274</v>
      </c>
      <c r="G9" s="2" t="s">
        <v>11</v>
      </c>
      <c r="H9" s="2">
        <v>1</v>
      </c>
      <c r="I9" s="2" t="s">
        <v>14</v>
      </c>
      <c r="J9" s="2" t="s">
        <v>13</v>
      </c>
      <c r="K9" s="2" t="s">
        <v>13</v>
      </c>
      <c r="L9" s="2" t="s">
        <v>13</v>
      </c>
    </row>
    <row r="10" spans="1:12" ht="15.75" customHeight="1">
      <c r="A10" s="1">
        <v>39966</v>
      </c>
      <c r="B10" s="2">
        <v>56150</v>
      </c>
      <c r="C10" s="2">
        <v>55</v>
      </c>
      <c r="D10" s="2">
        <v>29</v>
      </c>
      <c r="E10" s="3">
        <v>4.0509259270038456E-4</v>
      </c>
      <c r="F10" s="6">
        <f t="shared" si="0"/>
        <v>0.58333333348855376</v>
      </c>
      <c r="G10" s="2" t="s">
        <v>11</v>
      </c>
      <c r="H10" s="2">
        <v>1</v>
      </c>
      <c r="I10" s="2" t="s">
        <v>14</v>
      </c>
      <c r="J10" s="2" t="s">
        <v>13</v>
      </c>
      <c r="K10" s="2" t="s">
        <v>13</v>
      </c>
      <c r="L10" s="2" t="s">
        <v>13</v>
      </c>
    </row>
    <row r="11" spans="1:12" ht="15.75" customHeight="1">
      <c r="A11" s="1">
        <v>39920</v>
      </c>
      <c r="B11" s="2">
        <v>48382</v>
      </c>
      <c r="C11" s="2">
        <v>30</v>
      </c>
      <c r="D11" s="2">
        <v>12</v>
      </c>
      <c r="E11" s="3">
        <v>2.6851851871469989E-3</v>
      </c>
      <c r="F11" s="6">
        <f t="shared" si="0"/>
        <v>3.8666666694916785</v>
      </c>
      <c r="G11" s="2" t="s">
        <v>11</v>
      </c>
      <c r="H11" s="2">
        <v>1</v>
      </c>
      <c r="I11" s="2" t="s">
        <v>14</v>
      </c>
      <c r="J11" s="2" t="s">
        <v>13</v>
      </c>
      <c r="K11" s="2" t="s">
        <v>13</v>
      </c>
      <c r="L11" s="2" t="s">
        <v>13</v>
      </c>
    </row>
    <row r="12" spans="1:12" ht="15.75" customHeight="1">
      <c r="A12" s="1">
        <v>41120</v>
      </c>
      <c r="B12" s="2">
        <v>39832</v>
      </c>
      <c r="C12" s="2">
        <v>112</v>
      </c>
      <c r="D12" s="2">
        <v>10</v>
      </c>
      <c r="E12" s="3">
        <v>1.1226851856918074E-3</v>
      </c>
      <c r="F12" s="6">
        <f t="shared" si="0"/>
        <v>1.6166666673962027</v>
      </c>
      <c r="G12" s="2" t="s">
        <v>11</v>
      </c>
      <c r="H12" s="2">
        <v>2</v>
      </c>
      <c r="I12" s="2" t="s">
        <v>14</v>
      </c>
      <c r="J12" s="2" t="s">
        <v>13</v>
      </c>
      <c r="K12" s="2" t="s">
        <v>17</v>
      </c>
      <c r="L12" s="2" t="s">
        <v>13</v>
      </c>
    </row>
    <row r="13" spans="1:12" ht="15.75" customHeight="1">
      <c r="A13" s="1">
        <v>42004</v>
      </c>
      <c r="B13" s="2">
        <v>32821</v>
      </c>
      <c r="C13" s="2">
        <v>144</v>
      </c>
      <c r="D13" s="2">
        <v>24</v>
      </c>
      <c r="E13" s="3">
        <v>6.701388891087845E-3</v>
      </c>
      <c r="F13" s="6">
        <f t="shared" si="0"/>
        <v>9.6500000031664968</v>
      </c>
      <c r="G13" s="2" t="s">
        <v>11</v>
      </c>
      <c r="H13" s="2">
        <v>3</v>
      </c>
      <c r="I13" s="2" t="s">
        <v>12</v>
      </c>
      <c r="J13" s="2" t="s">
        <v>13</v>
      </c>
      <c r="K13" s="2" t="s">
        <v>13</v>
      </c>
      <c r="L13" s="2" t="s">
        <v>13</v>
      </c>
    </row>
    <row r="14" spans="1:12" ht="15.75" customHeight="1">
      <c r="A14" s="1">
        <v>41627</v>
      </c>
      <c r="B14" s="2">
        <v>29736</v>
      </c>
      <c r="C14" s="2">
        <v>144</v>
      </c>
      <c r="D14" s="2">
        <v>33</v>
      </c>
      <c r="E14" s="3">
        <v>8.7847222239361145E-3</v>
      </c>
      <c r="F14" s="6">
        <f t="shared" si="0"/>
        <v>12.650000002468005</v>
      </c>
      <c r="G14" s="2" t="s">
        <v>11</v>
      </c>
      <c r="H14" s="2">
        <v>3</v>
      </c>
      <c r="I14" s="2" t="s">
        <v>12</v>
      </c>
      <c r="J14" s="2" t="s">
        <v>13</v>
      </c>
      <c r="K14" s="2" t="s">
        <v>13</v>
      </c>
      <c r="L14" s="2" t="s">
        <v>12</v>
      </c>
    </row>
    <row r="15" spans="1:12" ht="15.75" customHeight="1">
      <c r="A15" s="1">
        <v>41765</v>
      </c>
      <c r="B15" s="2">
        <v>14064</v>
      </c>
      <c r="C15" s="2">
        <v>38</v>
      </c>
      <c r="D15" s="2">
        <v>14</v>
      </c>
      <c r="E15" s="3">
        <v>3.4606481494847685E-3</v>
      </c>
      <c r="F15" s="6">
        <f t="shared" si="0"/>
        <v>4.9833333352580667</v>
      </c>
      <c r="G15" s="2" t="s">
        <v>11</v>
      </c>
      <c r="H15" s="2">
        <v>3</v>
      </c>
      <c r="I15" s="2" t="s">
        <v>14</v>
      </c>
      <c r="J15" s="2" t="s">
        <v>13</v>
      </c>
      <c r="K15" s="2" t="s">
        <v>17</v>
      </c>
      <c r="L15" s="2" t="s">
        <v>13</v>
      </c>
    </row>
    <row r="16" spans="1:12" ht="15.75" customHeight="1">
      <c r="A16" s="1">
        <v>41738</v>
      </c>
      <c r="B16" s="2">
        <v>14070</v>
      </c>
      <c r="C16" s="2">
        <v>22</v>
      </c>
      <c r="D16" s="2">
        <v>20</v>
      </c>
      <c r="E16" s="3">
        <v>3.1018518493510783E-3</v>
      </c>
      <c r="F16" s="6">
        <f t="shared" si="0"/>
        <v>4.4666666630655527</v>
      </c>
      <c r="G16" s="2" t="s">
        <v>11</v>
      </c>
      <c r="H16" s="2">
        <v>3</v>
      </c>
      <c r="I16" s="2" t="s">
        <v>12</v>
      </c>
      <c r="J16" s="2" t="s">
        <v>13</v>
      </c>
      <c r="K16" s="2" t="s">
        <v>17</v>
      </c>
      <c r="L16" s="2" t="s">
        <v>13</v>
      </c>
    </row>
    <row r="17" spans="1:12" ht="15.75" customHeight="1">
      <c r="A17" s="1">
        <v>40724</v>
      </c>
      <c r="B17" s="2">
        <v>11841</v>
      </c>
      <c r="C17" s="2">
        <v>14</v>
      </c>
      <c r="D17" s="2">
        <v>2</v>
      </c>
      <c r="E17" s="3">
        <v>6.7129629314877093E-4</v>
      </c>
      <c r="F17" s="6">
        <f t="shared" si="0"/>
        <v>0.96666666213423014</v>
      </c>
      <c r="G17" s="2" t="s">
        <v>11</v>
      </c>
      <c r="H17" s="2">
        <v>1</v>
      </c>
      <c r="I17" s="2" t="s">
        <v>14</v>
      </c>
      <c r="J17" s="2" t="s">
        <v>13</v>
      </c>
      <c r="K17" s="2" t="s">
        <v>13</v>
      </c>
      <c r="L17" s="2" t="s">
        <v>13</v>
      </c>
    </row>
    <row r="18" spans="1:12" ht="15.75" customHeight="1">
      <c r="A18" s="1">
        <v>42374</v>
      </c>
      <c r="B18" s="2">
        <v>10143</v>
      </c>
      <c r="C18" s="2">
        <v>615</v>
      </c>
      <c r="D18" s="2">
        <v>5</v>
      </c>
      <c r="E18" s="3">
        <v>9.189814816636499E-3</v>
      </c>
      <c r="F18" s="6">
        <f t="shared" si="0"/>
        <v>13.233333335956559</v>
      </c>
      <c r="G18" s="2" t="s">
        <v>11</v>
      </c>
      <c r="H18" s="2">
        <v>4</v>
      </c>
      <c r="I18" s="2" t="s">
        <v>12</v>
      </c>
      <c r="J18" s="2" t="s">
        <v>17</v>
      </c>
      <c r="K18" s="2" t="s">
        <v>17</v>
      </c>
      <c r="L18" s="2" t="s">
        <v>13</v>
      </c>
    </row>
    <row r="19" spans="1:12" ht="15.75" customHeight="1">
      <c r="A19" s="1">
        <v>40995</v>
      </c>
      <c r="B19" s="2">
        <v>6503</v>
      </c>
      <c r="C19" s="2">
        <v>5</v>
      </c>
      <c r="D19" s="2">
        <v>0</v>
      </c>
      <c r="E19" s="3">
        <v>7.4189814840792678E-3</v>
      </c>
      <c r="F19" s="6">
        <f t="shared" si="0"/>
        <v>10.683333337074146</v>
      </c>
      <c r="G19" s="2" t="s">
        <v>11</v>
      </c>
      <c r="H19" s="2">
        <v>2</v>
      </c>
      <c r="I19" s="2" t="s">
        <v>12</v>
      </c>
      <c r="J19" s="2" t="s">
        <v>13</v>
      </c>
      <c r="K19" s="2" t="s">
        <v>13</v>
      </c>
      <c r="L19" s="2" t="s">
        <v>13</v>
      </c>
    </row>
    <row r="20" spans="1:12" ht="15.75" customHeight="1">
      <c r="A20" s="1">
        <v>40801</v>
      </c>
      <c r="B20" s="2">
        <v>6527</v>
      </c>
      <c r="C20" s="2">
        <v>19</v>
      </c>
      <c r="D20" s="2">
        <v>1</v>
      </c>
      <c r="E20" s="3">
        <v>4.3750000040745363E-3</v>
      </c>
      <c r="F20" s="6">
        <f t="shared" si="0"/>
        <v>6.3000000058673322</v>
      </c>
      <c r="G20" s="2" t="s">
        <v>11</v>
      </c>
      <c r="H20" s="2">
        <v>3</v>
      </c>
      <c r="I20" s="2" t="s">
        <v>14</v>
      </c>
      <c r="J20" s="2" t="s">
        <v>13</v>
      </c>
      <c r="K20" s="2" t="s">
        <v>17</v>
      </c>
      <c r="L20" s="2" t="s">
        <v>13</v>
      </c>
    </row>
    <row r="21" spans="1:12" ht="15.75" customHeight="1">
      <c r="A21" s="1">
        <v>39184</v>
      </c>
      <c r="B21" s="2">
        <v>5738</v>
      </c>
      <c r="C21" s="2">
        <v>12</v>
      </c>
      <c r="D21" s="2">
        <v>3</v>
      </c>
      <c r="E21" s="3">
        <v>9.2592592409346253E-4</v>
      </c>
      <c r="F21" s="6">
        <f t="shared" si="0"/>
        <v>1.333333330694586</v>
      </c>
      <c r="G21" s="2" t="s">
        <v>11</v>
      </c>
      <c r="H21" s="2">
        <v>1</v>
      </c>
      <c r="I21" s="2" t="s">
        <v>12</v>
      </c>
      <c r="J21" s="2" t="s">
        <v>13</v>
      </c>
      <c r="K21" s="2" t="s">
        <v>13</v>
      </c>
      <c r="L21" s="2" t="s">
        <v>13</v>
      </c>
    </row>
    <row r="22" spans="1:12" ht="15.75" customHeight="1">
      <c r="A22" s="1">
        <v>39482</v>
      </c>
      <c r="B22" s="2">
        <v>3062154</v>
      </c>
      <c r="C22" s="2">
        <v>6934</v>
      </c>
      <c r="D22" s="2">
        <v>626</v>
      </c>
      <c r="E22" s="3">
        <v>2.0254629635019228E-3</v>
      </c>
      <c r="F22" s="6">
        <f t="shared" si="0"/>
        <v>2.9166666674427688</v>
      </c>
      <c r="G22" s="2" t="s">
        <v>11</v>
      </c>
      <c r="H22" s="2">
        <v>2</v>
      </c>
      <c r="I22" s="2" t="s">
        <v>14</v>
      </c>
      <c r="J22" s="2" t="s">
        <v>13</v>
      </c>
      <c r="K22" s="2" t="s">
        <v>13</v>
      </c>
      <c r="L22" s="2" t="s">
        <v>13</v>
      </c>
    </row>
    <row r="23" spans="1:12">
      <c r="A23" s="1">
        <v>42347</v>
      </c>
      <c r="B23" s="2">
        <v>1271078</v>
      </c>
      <c r="C23" s="2">
        <v>28210</v>
      </c>
      <c r="D23" s="2">
        <v>294</v>
      </c>
      <c r="E23" s="3">
        <v>1.898148148029577E-3</v>
      </c>
      <c r="F23" s="6">
        <f t="shared" si="0"/>
        <v>2.7333333331625909</v>
      </c>
      <c r="G23" s="2" t="s">
        <v>11</v>
      </c>
      <c r="H23" s="2">
        <v>4</v>
      </c>
      <c r="I23" s="2" t="s">
        <v>14</v>
      </c>
      <c r="J23" s="2" t="s">
        <v>13</v>
      </c>
      <c r="K23" s="2" t="s">
        <v>17</v>
      </c>
      <c r="L23" s="2" t="s">
        <v>13</v>
      </c>
    </row>
    <row r="24" spans="1:12">
      <c r="A24" s="1">
        <v>39901</v>
      </c>
      <c r="B24" s="2">
        <v>831407</v>
      </c>
      <c r="C24" s="2">
        <v>1443</v>
      </c>
      <c r="D24" s="2">
        <v>292</v>
      </c>
      <c r="E24" s="3">
        <v>2.4074074099189602E-3</v>
      </c>
      <c r="F24" s="6">
        <f t="shared" si="0"/>
        <v>3.4666666702833027</v>
      </c>
      <c r="G24" s="2" t="s">
        <v>11</v>
      </c>
      <c r="H24" s="2">
        <v>1</v>
      </c>
      <c r="I24" s="2" t="s">
        <v>14</v>
      </c>
      <c r="J24" s="2" t="s">
        <v>13</v>
      </c>
      <c r="K24" s="2" t="s">
        <v>13</v>
      </c>
      <c r="L24" s="2" t="s">
        <v>13</v>
      </c>
    </row>
    <row r="25" spans="1:12">
      <c r="A25" s="1">
        <v>40788</v>
      </c>
      <c r="B25" s="2">
        <v>333520</v>
      </c>
      <c r="C25" s="2">
        <v>4972</v>
      </c>
      <c r="D25" s="2">
        <v>412</v>
      </c>
      <c r="E25" s="3">
        <v>2.2800925944466144E-3</v>
      </c>
      <c r="F25" s="6">
        <f t="shared" si="0"/>
        <v>3.2833333360031247</v>
      </c>
      <c r="G25" s="2" t="s">
        <v>11</v>
      </c>
      <c r="H25" s="2">
        <v>2</v>
      </c>
      <c r="I25" s="2" t="s">
        <v>14</v>
      </c>
      <c r="J25" s="2" t="s">
        <v>13</v>
      </c>
      <c r="K25" s="2" t="s">
        <v>17</v>
      </c>
      <c r="L25" s="2" t="s">
        <v>12</v>
      </c>
    </row>
    <row r="26" spans="1:12">
      <c r="A26" s="1">
        <v>39986</v>
      </c>
      <c r="B26" s="2">
        <v>300627</v>
      </c>
      <c r="C26" s="2">
        <v>525</v>
      </c>
      <c r="D26" s="2">
        <v>51</v>
      </c>
      <c r="E26" s="3">
        <v>1.8287037019035779E-3</v>
      </c>
      <c r="F26" s="6">
        <f t="shared" si="0"/>
        <v>2.6333333307411522</v>
      </c>
      <c r="G26" s="2" t="s">
        <v>11</v>
      </c>
      <c r="H26" s="2">
        <v>4</v>
      </c>
      <c r="I26" s="2" t="s">
        <v>12</v>
      </c>
      <c r="J26" s="2" t="s">
        <v>13</v>
      </c>
      <c r="K26" s="2" t="s">
        <v>13</v>
      </c>
      <c r="L26" s="2" t="s">
        <v>12</v>
      </c>
    </row>
    <row r="27" spans="1:12">
      <c r="A27" s="1">
        <v>40415</v>
      </c>
      <c r="B27" s="2">
        <v>265627</v>
      </c>
      <c r="C27" s="2">
        <v>1117</v>
      </c>
      <c r="D27" s="2">
        <v>75</v>
      </c>
      <c r="E27" s="3">
        <v>5.4861111129866913E-3</v>
      </c>
      <c r="F27" s="6">
        <f t="shared" si="0"/>
        <v>7.9000000027008355</v>
      </c>
      <c r="G27" s="2" t="s">
        <v>11</v>
      </c>
      <c r="H27" s="2">
        <v>3</v>
      </c>
      <c r="I27" s="2" t="s">
        <v>14</v>
      </c>
      <c r="J27" s="2" t="s">
        <v>13</v>
      </c>
      <c r="K27" s="2" t="s">
        <v>17</v>
      </c>
      <c r="L27" s="2" t="s">
        <v>13</v>
      </c>
    </row>
    <row r="28" spans="1:12">
      <c r="A28" s="1">
        <v>40058</v>
      </c>
      <c r="B28" s="2">
        <v>230847</v>
      </c>
      <c r="C28" s="2">
        <v>207</v>
      </c>
      <c r="D28" s="2">
        <v>81</v>
      </c>
      <c r="E28" s="3">
        <v>2.2916666639503092E-3</v>
      </c>
      <c r="F28" s="6">
        <f t="shared" si="0"/>
        <v>3.2999999960884452</v>
      </c>
      <c r="G28" s="2" t="s">
        <v>11</v>
      </c>
      <c r="H28" s="2">
        <v>2</v>
      </c>
      <c r="I28" s="2" t="s">
        <v>14</v>
      </c>
      <c r="J28" s="2" t="s">
        <v>13</v>
      </c>
      <c r="K28" s="2" t="s">
        <v>13</v>
      </c>
      <c r="L28" s="2" t="s">
        <v>13</v>
      </c>
    </row>
    <row r="29" spans="1:12">
      <c r="A29" s="1">
        <v>40927</v>
      </c>
      <c r="B29" s="2">
        <v>173369</v>
      </c>
      <c r="C29" s="2">
        <v>2390</v>
      </c>
      <c r="D29" s="2">
        <v>47</v>
      </c>
      <c r="E29" s="3">
        <v>1.7129629632108845E-3</v>
      </c>
      <c r="F29" s="6">
        <f t="shared" si="0"/>
        <v>2.4666666670236737</v>
      </c>
      <c r="G29" s="2" t="s">
        <v>11</v>
      </c>
      <c r="H29" s="2">
        <v>2</v>
      </c>
      <c r="I29" s="2" t="s">
        <v>14</v>
      </c>
      <c r="J29" s="2" t="s">
        <v>13</v>
      </c>
      <c r="K29" s="2" t="s">
        <v>13</v>
      </c>
      <c r="L29" s="2" t="s">
        <v>13</v>
      </c>
    </row>
    <row r="30" spans="1:12">
      <c r="A30" s="1">
        <v>39508</v>
      </c>
      <c r="B30" s="2">
        <v>160207</v>
      </c>
      <c r="C30" s="2">
        <v>1228</v>
      </c>
      <c r="D30" s="2">
        <v>136</v>
      </c>
      <c r="E30" s="3">
        <v>1.527777778392192E-3</v>
      </c>
      <c r="F30" s="6">
        <f t="shared" si="0"/>
        <v>2.2000000008847564</v>
      </c>
      <c r="G30" s="2" t="s">
        <v>11</v>
      </c>
      <c r="H30" s="2">
        <v>3</v>
      </c>
      <c r="I30" s="2" t="s">
        <v>14</v>
      </c>
      <c r="J30" s="2" t="s">
        <v>13</v>
      </c>
      <c r="K30" s="2" t="s">
        <v>17</v>
      </c>
      <c r="L30" s="2" t="s">
        <v>12</v>
      </c>
    </row>
    <row r="31" spans="1:12">
      <c r="A31" s="1">
        <v>41031</v>
      </c>
      <c r="B31" s="2">
        <v>124006</v>
      </c>
      <c r="C31" s="2">
        <v>854</v>
      </c>
      <c r="D31" s="2">
        <v>86</v>
      </c>
      <c r="E31" s="3">
        <v>2.7430555564933456E-3</v>
      </c>
      <c r="F31" s="6">
        <f t="shared" si="0"/>
        <v>3.9500000013504177</v>
      </c>
      <c r="G31" s="2" t="s">
        <v>11</v>
      </c>
      <c r="H31" s="2">
        <v>2</v>
      </c>
      <c r="I31" s="2" t="s">
        <v>14</v>
      </c>
      <c r="J31" s="2" t="s">
        <v>13</v>
      </c>
      <c r="K31" s="2" t="s">
        <v>13</v>
      </c>
      <c r="L31" s="2" t="s">
        <v>13</v>
      </c>
    </row>
    <row r="32" spans="1:12">
      <c r="A32" s="1">
        <v>41407</v>
      </c>
      <c r="B32" s="2">
        <v>121521</v>
      </c>
      <c r="C32" s="2">
        <v>1393</v>
      </c>
      <c r="D32" s="2">
        <v>59</v>
      </c>
      <c r="E32" s="3">
        <v>1.4282407406426501E-2</v>
      </c>
      <c r="F32" s="6">
        <f t="shared" si="0"/>
        <v>20.566666665254161</v>
      </c>
      <c r="G32" s="2" t="s">
        <v>11</v>
      </c>
      <c r="H32" s="2">
        <v>4</v>
      </c>
      <c r="I32" s="2" t="s">
        <v>12</v>
      </c>
      <c r="J32" s="2" t="s">
        <v>13</v>
      </c>
      <c r="K32" s="2" t="s">
        <v>17</v>
      </c>
      <c r="L32" s="2" t="s">
        <v>13</v>
      </c>
    </row>
    <row r="33" spans="1:12">
      <c r="A33" s="1">
        <v>41589</v>
      </c>
      <c r="B33" s="2">
        <v>113855</v>
      </c>
      <c r="C33" s="2">
        <v>846</v>
      </c>
      <c r="D33" s="2">
        <v>7</v>
      </c>
      <c r="E33" s="3">
        <v>1.859953704115469E-2</v>
      </c>
      <c r="F33" s="6">
        <f t="shared" si="0"/>
        <v>26.783333339262754</v>
      </c>
      <c r="G33" s="2" t="s">
        <v>11</v>
      </c>
      <c r="H33" s="2">
        <v>2</v>
      </c>
      <c r="I33" s="2" t="s">
        <v>14</v>
      </c>
      <c r="J33" s="2" t="s">
        <v>13</v>
      </c>
      <c r="K33" s="2" t="s">
        <v>13</v>
      </c>
      <c r="L33" s="2" t="s">
        <v>13</v>
      </c>
    </row>
    <row r="34" spans="1:12">
      <c r="A34" s="1">
        <v>42430</v>
      </c>
      <c r="B34" s="2">
        <v>111172</v>
      </c>
      <c r="C34" s="2">
        <v>2048</v>
      </c>
      <c r="D34" s="2">
        <v>36</v>
      </c>
      <c r="E34" s="3">
        <v>2.8240740721230395E-3</v>
      </c>
      <c r="F34" s="6">
        <f t="shared" si="0"/>
        <v>4.0666666638571769</v>
      </c>
      <c r="G34" s="2" t="s">
        <v>11</v>
      </c>
      <c r="H34" s="2">
        <v>3</v>
      </c>
      <c r="I34" s="2" t="s">
        <v>14</v>
      </c>
      <c r="J34" s="2" t="s">
        <v>13</v>
      </c>
      <c r="K34" s="2" t="s">
        <v>17</v>
      </c>
      <c r="L34" s="2" t="s">
        <v>13</v>
      </c>
    </row>
    <row r="35" spans="1:12">
      <c r="A35" s="1">
        <v>42241</v>
      </c>
      <c r="B35" s="2">
        <v>113987</v>
      </c>
      <c r="C35" s="2">
        <v>2254</v>
      </c>
      <c r="D35" s="2">
        <v>52</v>
      </c>
      <c r="E35" s="3">
        <v>3.4143518496421166E-3</v>
      </c>
      <c r="F35" s="6">
        <f t="shared" si="0"/>
        <v>4.9166666634846479</v>
      </c>
      <c r="G35" s="2" t="s">
        <v>11</v>
      </c>
      <c r="H35" s="2">
        <v>2</v>
      </c>
      <c r="I35" s="2" t="s">
        <v>14</v>
      </c>
      <c r="J35" s="2" t="s">
        <v>13</v>
      </c>
      <c r="K35" s="2" t="s">
        <v>17</v>
      </c>
      <c r="L35" s="2" t="s">
        <v>13</v>
      </c>
    </row>
    <row r="36" spans="1:12">
      <c r="A36" s="1">
        <v>42048</v>
      </c>
      <c r="B36" s="2">
        <v>77353</v>
      </c>
      <c r="C36" s="2">
        <v>1340</v>
      </c>
      <c r="D36" s="2">
        <v>122</v>
      </c>
      <c r="E36" s="3">
        <v>5.1041666665696539E-3</v>
      </c>
      <c r="F36" s="6">
        <f t="shared" si="0"/>
        <v>7.3499999998603016</v>
      </c>
      <c r="G36" s="2" t="s">
        <v>11</v>
      </c>
      <c r="H36" s="2">
        <v>2</v>
      </c>
      <c r="I36" s="2" t="s">
        <v>14</v>
      </c>
      <c r="J36" s="2" t="s">
        <v>13</v>
      </c>
      <c r="K36" s="2" t="s">
        <v>13</v>
      </c>
      <c r="L36" s="2" t="s">
        <v>13</v>
      </c>
    </row>
    <row r="37" spans="1:12">
      <c r="A37" s="1">
        <v>42302</v>
      </c>
      <c r="B37" s="2">
        <v>61379</v>
      </c>
      <c r="C37" s="2">
        <v>2170</v>
      </c>
      <c r="D37" s="2">
        <v>22</v>
      </c>
      <c r="E37" s="3">
        <v>1.0810185187438037E-2</v>
      </c>
      <c r="F37" s="6">
        <f t="shared" si="0"/>
        <v>15.566666669910774</v>
      </c>
      <c r="G37" s="2" t="s">
        <v>11</v>
      </c>
      <c r="H37" s="2">
        <v>3</v>
      </c>
      <c r="I37" s="2" t="s">
        <v>14</v>
      </c>
      <c r="J37" s="2" t="s">
        <v>13</v>
      </c>
      <c r="K37" s="2" t="s">
        <v>17</v>
      </c>
      <c r="L37" s="2" t="s">
        <v>13</v>
      </c>
    </row>
    <row r="38" spans="1:12">
      <c r="A38" s="1">
        <v>41561</v>
      </c>
      <c r="B38" s="2">
        <v>54975</v>
      </c>
      <c r="C38" s="2">
        <v>115</v>
      </c>
      <c r="D38" s="2">
        <v>23</v>
      </c>
      <c r="E38" s="3">
        <v>8.9814814855344594E-3</v>
      </c>
      <c r="F38" s="6">
        <f t="shared" si="0"/>
        <v>12.933333339169621</v>
      </c>
      <c r="G38" s="2" t="s">
        <v>11</v>
      </c>
      <c r="H38" s="2">
        <v>2</v>
      </c>
      <c r="I38" s="2" t="s">
        <v>12</v>
      </c>
      <c r="J38" s="2" t="s">
        <v>13</v>
      </c>
      <c r="K38" s="2" t="s">
        <v>13</v>
      </c>
      <c r="L38" s="2" t="s">
        <v>12</v>
      </c>
    </row>
    <row r="41" spans="1:12" s="8" customFormat="1">
      <c r="A41" s="8" t="s">
        <v>30</v>
      </c>
      <c r="B41" s="8">
        <f>MEDIAN(B2:B38)</f>
        <v>113855</v>
      </c>
      <c r="C41" s="8">
        <f>MEDIAN(C2:C38)</f>
        <v>780</v>
      </c>
      <c r="D41" s="8">
        <f>MEDIAN(D2:D38)</f>
        <v>47</v>
      </c>
      <c r="F41" s="8">
        <f>MEDIAN(F2:F38)</f>
        <v>3.9500000013504177</v>
      </c>
      <c r="H41" s="8">
        <f>MEDIAN(H2:H38)</f>
        <v>2</v>
      </c>
    </row>
    <row r="42" spans="1:12" s="8" customFormat="1"/>
    <row r="43" spans="1:12" s="8" customFormat="1">
      <c r="A43" s="9" t="s">
        <v>32</v>
      </c>
      <c r="B43" s="8">
        <f>AVERAGE(B2:B38)</f>
        <v>357188.40540540538</v>
      </c>
      <c r="C43" s="8">
        <f>AVERAGE(C2:C38)</f>
        <v>2482.4594594594596</v>
      </c>
      <c r="D43" s="8">
        <f>AVERAGE(D2:D38)</f>
        <v>128.54054054054055</v>
      </c>
      <c r="F43" s="8">
        <f>AVERAGE(F2:F38)</f>
        <v>6.3216216220658881</v>
      </c>
      <c r="H43" s="8">
        <f>AVERAGE(H2:H38)</f>
        <v>2.2162162162162162</v>
      </c>
    </row>
    <row r="44" spans="1:12" s="8" customFormat="1"/>
    <row r="45" spans="1:12" s="8" customFormat="1">
      <c r="A45" s="9" t="s">
        <v>31</v>
      </c>
      <c r="B45" s="8">
        <f>STDEV(B2:B38)/SQRT(COUNT(B2:B38))</f>
        <v>107540.04589582881</v>
      </c>
      <c r="C45" s="8">
        <f t="shared" ref="C45:D45" si="1">STDEV(C2:C38)/SQRT(COUNT(C2:C38))</f>
        <v>874.56714097659074</v>
      </c>
      <c r="D45" s="8">
        <f t="shared" si="1"/>
        <v>37.833692394109036</v>
      </c>
      <c r="F45" s="8">
        <f t="shared" ref="F45" si="2">STDEV(F2:F38)/SQRT(COUNT(F2:F38))</f>
        <v>0.9346707371280788</v>
      </c>
      <c r="H45" s="8">
        <f t="shared" ref="H45" si="3">STDEV(H2:H38)/SQRT(COUNT(H2:H38))</f>
        <v>0.15565002291145039</v>
      </c>
    </row>
    <row r="47" spans="1:12" s="8" customFormat="1"/>
  </sheetData>
  <phoneticPr fontId="4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L14"/>
  <sheetViews>
    <sheetView workbookViewId="0">
      <selection activeCell="B1" sqref="B1"/>
    </sheetView>
  </sheetViews>
  <sheetFormatPr baseColWidth="10" defaultColWidth="8.83203125" defaultRowHeight="12"/>
  <cols>
    <col min="2" max="2" width="9.5" bestFit="1" customWidth="1"/>
    <col min="3" max="4" width="9.33203125" bestFit="1" customWidth="1"/>
    <col min="6" max="6" width="9.33203125" bestFit="1" customWidth="1"/>
    <col min="7" max="7" width="12.5" bestFit="1" customWidth="1"/>
    <col min="8" max="8" width="9.33203125" bestFit="1" customWidth="1"/>
  </cols>
  <sheetData>
    <row r="1" spans="1:12" s="4" customFormat="1" ht="8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34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</row>
    <row r="2" spans="1:12">
      <c r="A2" s="1">
        <v>40458</v>
      </c>
      <c r="B2" s="2">
        <v>431105</v>
      </c>
      <c r="C2" s="2">
        <v>664</v>
      </c>
      <c r="D2" s="2">
        <v>75</v>
      </c>
      <c r="E2" s="3">
        <v>1.4004629629198462E-3</v>
      </c>
      <c r="F2" s="6">
        <f>E2*24*60</f>
        <v>2.0166666666045785</v>
      </c>
      <c r="G2" s="2" t="s">
        <v>15</v>
      </c>
      <c r="H2" s="2">
        <v>3</v>
      </c>
      <c r="I2" s="2" t="s">
        <v>12</v>
      </c>
      <c r="J2" s="2" t="s">
        <v>13</v>
      </c>
      <c r="K2" s="2" t="s">
        <v>13</v>
      </c>
      <c r="L2" s="2" t="s">
        <v>13</v>
      </c>
    </row>
    <row r="3" spans="1:12">
      <c r="A3" s="1">
        <v>40380</v>
      </c>
      <c r="B3" s="2">
        <v>163988</v>
      </c>
      <c r="C3" s="2">
        <v>189</v>
      </c>
      <c r="D3" s="2">
        <v>56</v>
      </c>
      <c r="E3" s="3">
        <v>5.428240736364387E-3</v>
      </c>
      <c r="F3" s="6">
        <f t="shared" ref="F3:F6" si="0">E3*24*60</f>
        <v>7.8166666603647172</v>
      </c>
      <c r="G3" s="2" t="s">
        <v>15</v>
      </c>
      <c r="H3" s="2">
        <v>7</v>
      </c>
      <c r="I3" s="2" t="s">
        <v>12</v>
      </c>
      <c r="J3" s="2" t="s">
        <v>17</v>
      </c>
      <c r="K3" s="2" t="s">
        <v>17</v>
      </c>
      <c r="L3" s="2" t="s">
        <v>12</v>
      </c>
    </row>
    <row r="4" spans="1:12">
      <c r="A4" s="1">
        <v>40702</v>
      </c>
      <c r="B4" s="2">
        <v>110709</v>
      </c>
      <c r="C4" s="2">
        <v>765</v>
      </c>
      <c r="D4" s="2">
        <v>53</v>
      </c>
      <c r="E4" s="3">
        <v>3.9467592578148469E-3</v>
      </c>
      <c r="F4" s="6">
        <f t="shared" si="0"/>
        <v>5.6833333312533796</v>
      </c>
      <c r="G4" s="2" t="s">
        <v>15</v>
      </c>
      <c r="H4" s="2">
        <v>2</v>
      </c>
      <c r="I4" s="2" t="s">
        <v>14</v>
      </c>
      <c r="J4" s="2" t="s">
        <v>13</v>
      </c>
      <c r="K4" s="2" t="s">
        <v>13</v>
      </c>
      <c r="L4" s="2" t="s">
        <v>13</v>
      </c>
    </row>
    <row r="5" spans="1:12">
      <c r="A5" s="1">
        <v>40247</v>
      </c>
      <c r="B5" s="2">
        <v>17080</v>
      </c>
      <c r="C5" s="2">
        <v>73</v>
      </c>
      <c r="D5" s="2">
        <v>1</v>
      </c>
      <c r="E5" s="3">
        <v>1.2037037013215013E-3</v>
      </c>
      <c r="F5" s="6">
        <f t="shared" si="0"/>
        <v>1.7333333299029619</v>
      </c>
      <c r="G5" s="2" t="s">
        <v>15</v>
      </c>
      <c r="H5" s="2">
        <v>1</v>
      </c>
      <c r="I5" s="2" t="s">
        <v>14</v>
      </c>
      <c r="J5" s="2" t="s">
        <v>13</v>
      </c>
      <c r="K5" s="2" t="s">
        <v>13</v>
      </c>
      <c r="L5" s="2" t="s">
        <v>13</v>
      </c>
    </row>
    <row r="6" spans="1:12">
      <c r="A6" s="1">
        <v>40634</v>
      </c>
      <c r="B6" s="2">
        <v>125504</v>
      </c>
      <c r="C6" s="2">
        <v>590</v>
      </c>
      <c r="D6" s="2">
        <v>14</v>
      </c>
      <c r="E6" s="3">
        <v>5.671296312357299E-4</v>
      </c>
      <c r="F6" s="6">
        <f t="shared" si="0"/>
        <v>0.81666666897945106</v>
      </c>
      <c r="G6" s="2" t="s">
        <v>15</v>
      </c>
      <c r="H6" s="2">
        <v>1</v>
      </c>
      <c r="I6" s="2" t="s">
        <v>14</v>
      </c>
      <c r="J6" s="2" t="s">
        <v>13</v>
      </c>
      <c r="K6" s="2" t="s">
        <v>13</v>
      </c>
      <c r="L6" s="2" t="s">
        <v>13</v>
      </c>
    </row>
    <row r="9" spans="1:12" s="8" customFormat="1">
      <c r="A9" s="8" t="s">
        <v>30</v>
      </c>
      <c r="B9" s="8">
        <f>MEDIAN(B2:B6)</f>
        <v>125504</v>
      </c>
      <c r="C9" s="8">
        <f t="shared" ref="C9:H9" si="1">MEDIAN(C2:C6)</f>
        <v>590</v>
      </c>
      <c r="D9" s="8">
        <f t="shared" si="1"/>
        <v>53</v>
      </c>
      <c r="F9" s="8">
        <f t="shared" ref="F9" si="2">MEDIAN(F2:F6)</f>
        <v>2.0166666666045785</v>
      </c>
      <c r="H9" s="8">
        <f t="shared" si="1"/>
        <v>2</v>
      </c>
    </row>
    <row r="10" spans="1:12" s="8" customFormat="1"/>
    <row r="11" spans="1:12" s="8" customFormat="1">
      <c r="A11" s="9" t="s">
        <v>32</v>
      </c>
      <c r="B11" s="8">
        <f>AVERAGE(B2:B6)</f>
        <v>169677.2</v>
      </c>
      <c r="C11" s="8">
        <f t="shared" ref="C11:H11" si="3">AVERAGE(C2:C6)</f>
        <v>456.2</v>
      </c>
      <c r="D11" s="8">
        <f t="shared" si="3"/>
        <v>39.799999999999997</v>
      </c>
      <c r="F11" s="8">
        <f t="shared" ref="F11" si="4">AVERAGE(F2:F6)</f>
        <v>3.6133333314210176</v>
      </c>
      <c r="H11" s="8">
        <f t="shared" si="3"/>
        <v>2.8</v>
      </c>
    </row>
    <row r="12" spans="1:12" s="8" customFormat="1"/>
    <row r="13" spans="1:12" s="8" customFormat="1">
      <c r="A13" s="9" t="s">
        <v>31</v>
      </c>
      <c r="B13" s="8">
        <f>STDEV(B2:B6)/SQRT(COUNT(B2:B6))</f>
        <v>69674.703898473803</v>
      </c>
      <c r="C13" s="8">
        <f t="shared" ref="C13:H13" si="5">STDEV(C2:C6)/SQRT(COUNT(C2:C6))</f>
        <v>136.8719839850362</v>
      </c>
      <c r="D13" s="8">
        <f t="shared" si="5"/>
        <v>13.868669727122352</v>
      </c>
      <c r="F13" s="8">
        <f t="shared" ref="F13" si="6">STDEV(F2:F6)/SQRT(COUNT(F2:F6))</f>
        <v>1.3389921571572196</v>
      </c>
      <c r="H13" s="8">
        <f t="shared" si="5"/>
        <v>1.1135528725660042</v>
      </c>
    </row>
    <row r="14" spans="1:12" s="8" customFormat="1"/>
  </sheetData>
  <phoneticPr fontId="4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L24"/>
  <sheetViews>
    <sheetView workbookViewId="0">
      <selection activeCell="B4" sqref="B4"/>
    </sheetView>
  </sheetViews>
  <sheetFormatPr baseColWidth="10" defaultColWidth="8.83203125" defaultRowHeight="12"/>
  <cols>
    <col min="7" max="7" width="24" bestFit="1" customWidth="1"/>
  </cols>
  <sheetData>
    <row r="1" spans="1:12" s="4" customFormat="1" ht="8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34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</row>
    <row r="2" spans="1:12">
      <c r="A2" s="1">
        <v>39855</v>
      </c>
      <c r="B2" s="2">
        <v>261839</v>
      </c>
      <c r="C2" s="2">
        <v>181</v>
      </c>
      <c r="D2" s="2">
        <v>30</v>
      </c>
      <c r="E2" s="3">
        <v>3.1597222259733826E-3</v>
      </c>
      <c r="F2" s="6">
        <f>E2*24*60</f>
        <v>4.5500000054016709</v>
      </c>
      <c r="G2" s="2" t="s">
        <v>18</v>
      </c>
      <c r="H2" s="2">
        <v>3</v>
      </c>
      <c r="I2" s="2" t="s">
        <v>12</v>
      </c>
      <c r="J2" s="2" t="s">
        <v>13</v>
      </c>
      <c r="K2" s="2" t="s">
        <v>13</v>
      </c>
      <c r="L2" s="2" t="s">
        <v>13</v>
      </c>
    </row>
    <row r="3" spans="1:12">
      <c r="A3" s="1">
        <v>40492</v>
      </c>
      <c r="B3" s="2">
        <v>83719</v>
      </c>
      <c r="C3" s="2">
        <v>368</v>
      </c>
      <c r="D3" s="2">
        <v>11</v>
      </c>
      <c r="E3" s="3">
        <v>2.1875000020372681E-3</v>
      </c>
      <c r="F3" s="6">
        <f t="shared" ref="F3:F18" si="0">E3*24*60</f>
        <v>3.1500000029336661</v>
      </c>
      <c r="G3" s="2" t="s">
        <v>18</v>
      </c>
      <c r="H3" s="2">
        <v>1</v>
      </c>
      <c r="I3" s="2" t="s">
        <v>14</v>
      </c>
      <c r="J3" s="2" t="s">
        <v>13</v>
      </c>
      <c r="K3" s="2" t="s">
        <v>13</v>
      </c>
      <c r="L3" s="2" t="s">
        <v>13</v>
      </c>
    </row>
    <row r="4" spans="1:12">
      <c r="A4" s="1">
        <v>41207</v>
      </c>
      <c r="B4" s="2">
        <v>82934</v>
      </c>
      <c r="C4" s="2">
        <v>431</v>
      </c>
      <c r="D4" s="2">
        <v>33</v>
      </c>
      <c r="E4" s="3">
        <v>6.0694444444379769E-2</v>
      </c>
      <c r="F4" s="6">
        <f t="shared" si="0"/>
        <v>87.399999999906868</v>
      </c>
      <c r="G4" s="2" t="s">
        <v>18</v>
      </c>
      <c r="H4" s="2">
        <v>8</v>
      </c>
      <c r="I4" s="2" t="s">
        <v>12</v>
      </c>
      <c r="J4" s="2" t="s">
        <v>17</v>
      </c>
      <c r="K4" s="2" t="s">
        <v>17</v>
      </c>
      <c r="L4" s="2" t="s">
        <v>12</v>
      </c>
    </row>
    <row r="5" spans="1:12">
      <c r="A5" s="1">
        <v>41787</v>
      </c>
      <c r="B5" s="2">
        <v>65899</v>
      </c>
      <c r="C5" s="2">
        <v>155</v>
      </c>
      <c r="D5" s="2">
        <v>21</v>
      </c>
      <c r="E5" s="3">
        <v>2.8009259258396924E-3</v>
      </c>
      <c r="F5" s="6">
        <f t="shared" si="0"/>
        <v>4.033333333209157</v>
      </c>
      <c r="G5" s="2" t="s">
        <v>18</v>
      </c>
      <c r="H5" s="2">
        <v>7</v>
      </c>
      <c r="I5" s="2" t="s">
        <v>12</v>
      </c>
      <c r="J5" s="2" t="s">
        <v>17</v>
      </c>
      <c r="K5" s="2" t="s">
        <v>17</v>
      </c>
      <c r="L5" s="2" t="s">
        <v>12</v>
      </c>
    </row>
    <row r="6" spans="1:12">
      <c r="A6" s="1">
        <v>40701</v>
      </c>
      <c r="B6" s="2">
        <v>59514</v>
      </c>
      <c r="C6" s="2">
        <v>54</v>
      </c>
      <c r="D6" s="2">
        <v>5</v>
      </c>
      <c r="E6" s="3">
        <v>1.157407408754807E-3</v>
      </c>
      <c r="F6" s="6">
        <f t="shared" si="0"/>
        <v>1.666666668606922</v>
      </c>
      <c r="G6" s="2" t="s">
        <v>18</v>
      </c>
      <c r="H6" s="2">
        <v>1</v>
      </c>
      <c r="I6" s="2" t="s">
        <v>14</v>
      </c>
      <c r="J6" s="2" t="s">
        <v>13</v>
      </c>
      <c r="K6" s="2" t="s">
        <v>13</v>
      </c>
      <c r="L6" s="2" t="s">
        <v>13</v>
      </c>
    </row>
    <row r="7" spans="1:12">
      <c r="A7" s="1">
        <v>41820</v>
      </c>
      <c r="B7" s="2">
        <v>48182</v>
      </c>
      <c r="C7" s="2">
        <v>148</v>
      </c>
      <c r="D7" s="2">
        <v>24</v>
      </c>
      <c r="E7" s="3">
        <v>2.7314814797136933E-3</v>
      </c>
      <c r="F7" s="6">
        <f t="shared" si="0"/>
        <v>3.9333333307877183</v>
      </c>
      <c r="G7" s="2" t="s">
        <v>18</v>
      </c>
      <c r="H7" s="2">
        <v>2</v>
      </c>
      <c r="I7" s="2" t="s">
        <v>14</v>
      </c>
      <c r="J7" s="2" t="s">
        <v>13</v>
      </c>
      <c r="K7" s="2" t="s">
        <v>13</v>
      </c>
      <c r="L7" s="2" t="s">
        <v>13</v>
      </c>
    </row>
    <row r="8" spans="1:12">
      <c r="A8" s="1">
        <v>41892</v>
      </c>
      <c r="B8" s="2">
        <v>42024</v>
      </c>
      <c r="C8" s="2">
        <v>33</v>
      </c>
      <c r="D8" s="2">
        <v>4</v>
      </c>
      <c r="E8" s="3">
        <v>2.8935185182490386E-3</v>
      </c>
      <c r="F8" s="6">
        <f t="shared" si="0"/>
        <v>4.1666666662786156</v>
      </c>
      <c r="G8" s="2" t="s">
        <v>18</v>
      </c>
      <c r="H8" s="2">
        <v>5</v>
      </c>
      <c r="I8" s="2" t="s">
        <v>14</v>
      </c>
      <c r="J8" s="2" t="s">
        <v>13</v>
      </c>
      <c r="K8" s="2" t="s">
        <v>17</v>
      </c>
      <c r="L8" s="2" t="s">
        <v>13</v>
      </c>
    </row>
    <row r="9" spans="1:12">
      <c r="A9" s="1">
        <v>40596</v>
      </c>
      <c r="B9" s="2">
        <v>17833</v>
      </c>
      <c r="C9" s="2">
        <v>22</v>
      </c>
      <c r="D9" s="2">
        <v>1</v>
      </c>
      <c r="E9" s="3">
        <v>1.6782407401478849E-3</v>
      </c>
      <c r="F9" s="6">
        <f t="shared" si="0"/>
        <v>2.4166666658129543</v>
      </c>
      <c r="G9" s="2" t="s">
        <v>18</v>
      </c>
      <c r="H9" s="2">
        <v>2</v>
      </c>
      <c r="I9" s="2" t="s">
        <v>14</v>
      </c>
      <c r="J9" s="2" t="s">
        <v>13</v>
      </c>
      <c r="K9" s="2" t="s">
        <v>13</v>
      </c>
      <c r="L9" s="2" t="s">
        <v>13</v>
      </c>
    </row>
    <row r="10" spans="1:12">
      <c r="A10" s="1">
        <v>41089</v>
      </c>
      <c r="B10" s="2">
        <v>13987</v>
      </c>
      <c r="C10" s="2">
        <v>59</v>
      </c>
      <c r="D10" s="2">
        <v>6</v>
      </c>
      <c r="E10" s="3">
        <v>8.0543981479422655E-2</v>
      </c>
      <c r="F10" s="6">
        <f t="shared" si="0"/>
        <v>115.98333333036862</v>
      </c>
      <c r="G10" s="2" t="s">
        <v>18</v>
      </c>
      <c r="H10" s="2">
        <v>2</v>
      </c>
      <c r="I10" s="2" t="s">
        <v>12</v>
      </c>
      <c r="J10" s="2" t="s">
        <v>13</v>
      </c>
      <c r="K10" s="2" t="s">
        <v>13</v>
      </c>
      <c r="L10" s="2" t="s">
        <v>13</v>
      </c>
    </row>
    <row r="11" spans="1:12">
      <c r="A11" s="1">
        <v>41265</v>
      </c>
      <c r="B11" s="2">
        <v>11775</v>
      </c>
      <c r="C11" s="2">
        <v>62</v>
      </c>
      <c r="D11" s="2">
        <v>3</v>
      </c>
      <c r="E11" s="3">
        <v>1.8888888887886424E-2</v>
      </c>
      <c r="F11" s="6">
        <f t="shared" si="0"/>
        <v>27.19999999855645</v>
      </c>
      <c r="G11" s="2" t="s">
        <v>18</v>
      </c>
      <c r="H11" s="2">
        <v>8</v>
      </c>
      <c r="I11" s="2" t="s">
        <v>12</v>
      </c>
      <c r="J11" s="2" t="s">
        <v>17</v>
      </c>
      <c r="K11" s="2" t="s">
        <v>17</v>
      </c>
      <c r="L11" s="2" t="s">
        <v>12</v>
      </c>
    </row>
    <row r="12" spans="1:12">
      <c r="A12" s="1">
        <v>41798</v>
      </c>
      <c r="B12" s="2">
        <v>9617</v>
      </c>
      <c r="C12" s="2">
        <v>19</v>
      </c>
      <c r="D12" s="2">
        <v>3</v>
      </c>
      <c r="E12" s="3">
        <v>2.2453703713836148E-3</v>
      </c>
      <c r="F12" s="6">
        <f t="shared" si="0"/>
        <v>3.2333333347924054</v>
      </c>
      <c r="G12" s="2" t="s">
        <v>18</v>
      </c>
      <c r="H12" s="2">
        <v>1</v>
      </c>
      <c r="I12" s="2" t="s">
        <v>12</v>
      </c>
      <c r="J12" s="2" t="s">
        <v>13</v>
      </c>
      <c r="K12" s="2" t="s">
        <v>13</v>
      </c>
      <c r="L12" s="2" t="s">
        <v>13</v>
      </c>
    </row>
    <row r="13" spans="1:12">
      <c r="A13" s="1">
        <v>42495</v>
      </c>
      <c r="B13" s="2">
        <v>8451</v>
      </c>
      <c r="C13" s="2">
        <v>4</v>
      </c>
      <c r="D13" s="2">
        <v>0</v>
      </c>
      <c r="E13" s="3">
        <v>1.377314816636499E-3</v>
      </c>
      <c r="F13" s="6">
        <f t="shared" si="0"/>
        <v>1.9833333359565586</v>
      </c>
      <c r="G13" s="2" t="s">
        <v>18</v>
      </c>
      <c r="H13" s="2">
        <v>1</v>
      </c>
      <c r="I13" s="2" t="s">
        <v>14</v>
      </c>
      <c r="J13" s="2" t="s">
        <v>13</v>
      </c>
      <c r="K13" s="2" t="s">
        <v>13</v>
      </c>
      <c r="L13" s="2" t="s">
        <v>13</v>
      </c>
    </row>
    <row r="14" spans="1:12">
      <c r="A14" s="1">
        <v>41355</v>
      </c>
      <c r="B14" s="2">
        <v>7315</v>
      </c>
      <c r="C14" s="2">
        <v>19</v>
      </c>
      <c r="D14" s="2">
        <v>0</v>
      </c>
      <c r="E14" s="3">
        <v>3.4722222335403785E-4</v>
      </c>
      <c r="F14" s="6">
        <f t="shared" si="0"/>
        <v>0.50000000162981451</v>
      </c>
      <c r="G14" s="2" t="s">
        <v>18</v>
      </c>
      <c r="H14" s="2">
        <v>1</v>
      </c>
      <c r="I14" s="2" t="s">
        <v>14</v>
      </c>
      <c r="J14" s="2" t="s">
        <v>13</v>
      </c>
      <c r="K14" s="2" t="s">
        <v>13</v>
      </c>
      <c r="L14" s="2" t="s">
        <v>13</v>
      </c>
    </row>
    <row r="15" spans="1:12">
      <c r="A15" s="1">
        <v>39730</v>
      </c>
      <c r="B15" s="2">
        <v>182692</v>
      </c>
      <c r="C15" s="2">
        <v>981</v>
      </c>
      <c r="D15" s="2">
        <v>44</v>
      </c>
      <c r="E15" s="3">
        <v>5.5891203701321501E-2</v>
      </c>
      <c r="F15" s="6">
        <f t="shared" si="0"/>
        <v>80.483333329902962</v>
      </c>
      <c r="G15" s="2" t="s">
        <v>18</v>
      </c>
      <c r="H15" s="2">
        <v>7</v>
      </c>
      <c r="I15" s="2" t="s">
        <v>14</v>
      </c>
      <c r="J15" s="2" t="s">
        <v>13</v>
      </c>
      <c r="K15" s="2" t="s">
        <v>17</v>
      </c>
      <c r="L15" s="2" t="s">
        <v>12</v>
      </c>
    </row>
    <row r="16" spans="1:12">
      <c r="A16" s="1">
        <v>39835</v>
      </c>
      <c r="B16" s="2">
        <v>79978</v>
      </c>
      <c r="C16" s="2">
        <v>121</v>
      </c>
      <c r="D16" s="2">
        <v>12</v>
      </c>
      <c r="E16" s="3">
        <v>1.2384259243845008E-3</v>
      </c>
      <c r="F16" s="6">
        <f t="shared" si="0"/>
        <v>1.7833333311136812</v>
      </c>
      <c r="G16" s="2" t="s">
        <v>18</v>
      </c>
      <c r="H16" s="2">
        <v>2</v>
      </c>
      <c r="I16" s="2" t="s">
        <v>14</v>
      </c>
      <c r="J16" s="2" t="s">
        <v>13</v>
      </c>
      <c r="K16" s="2" t="s">
        <v>13</v>
      </c>
      <c r="L16" s="2" t="s">
        <v>13</v>
      </c>
    </row>
    <row r="17" spans="1:12">
      <c r="A17" s="1">
        <v>38801</v>
      </c>
      <c r="B17" s="2">
        <v>72147</v>
      </c>
      <c r="C17" s="2">
        <v>289</v>
      </c>
      <c r="D17" s="2">
        <v>77</v>
      </c>
      <c r="E17" s="3">
        <v>7.4189814840792678E-3</v>
      </c>
      <c r="F17" s="6">
        <f t="shared" si="0"/>
        <v>10.683333337074146</v>
      </c>
      <c r="G17" s="2" t="s">
        <v>18</v>
      </c>
      <c r="H17" s="2">
        <v>1</v>
      </c>
      <c r="I17" s="2" t="s">
        <v>14</v>
      </c>
      <c r="J17" s="2" t="s">
        <v>13</v>
      </c>
      <c r="K17" s="2" t="s">
        <v>17</v>
      </c>
      <c r="L17" s="2" t="s">
        <v>13</v>
      </c>
    </row>
    <row r="18" spans="1:12">
      <c r="A18" s="1">
        <v>41085</v>
      </c>
      <c r="B18" s="2">
        <v>51157</v>
      </c>
      <c r="C18" s="2">
        <v>473</v>
      </c>
      <c r="D18" s="2">
        <v>16</v>
      </c>
      <c r="E18" s="3">
        <v>6.4733796294603962E-2</v>
      </c>
      <c r="F18" s="6">
        <f t="shared" si="0"/>
        <v>93.216666664229706</v>
      </c>
      <c r="G18" s="2" t="s">
        <v>18</v>
      </c>
      <c r="H18" s="2">
        <v>3</v>
      </c>
      <c r="I18" s="2" t="s">
        <v>12</v>
      </c>
      <c r="J18" s="2" t="s">
        <v>13</v>
      </c>
      <c r="K18" s="2" t="s">
        <v>13</v>
      </c>
      <c r="L18" s="2" t="s">
        <v>13</v>
      </c>
    </row>
    <row r="20" spans="1:12" s="8" customFormat="1">
      <c r="A20" s="8" t="s">
        <v>30</v>
      </c>
      <c r="B20" s="8">
        <f>MEDIAN(B2:B18)</f>
        <v>51157</v>
      </c>
      <c r="C20" s="8">
        <f>MEDIAN(C2:C18)</f>
        <v>121</v>
      </c>
      <c r="D20" s="8">
        <f>MEDIAN(D2:D18)</f>
        <v>11</v>
      </c>
      <c r="F20" s="8">
        <f>MEDIAN(F2:F18)</f>
        <v>4.033333333209157</v>
      </c>
      <c r="H20" s="8">
        <f>MEDIAN(H2:H18)</f>
        <v>2</v>
      </c>
    </row>
    <row r="21" spans="1:12" s="8" customFormat="1"/>
    <row r="22" spans="1:12" s="8" customFormat="1">
      <c r="A22" s="9" t="s">
        <v>32</v>
      </c>
      <c r="B22" s="8">
        <f>AVERAGE(B2:B18)</f>
        <v>64650.76470588235</v>
      </c>
      <c r="C22" s="8">
        <f>AVERAGE(C2:C18)</f>
        <v>201.11764705882354</v>
      </c>
      <c r="D22" s="8">
        <f>AVERAGE(D2:D18)</f>
        <v>17.058823529411764</v>
      </c>
      <c r="F22" s="8">
        <f>AVERAGE(F2:F18)</f>
        <v>26.257843137444819</v>
      </c>
      <c r="H22" s="8">
        <f>AVERAGE(H2:H18)</f>
        <v>3.2352941176470589</v>
      </c>
    </row>
    <row r="23" spans="1:12" s="8" customFormat="1"/>
    <row r="24" spans="1:12" s="8" customFormat="1">
      <c r="A24" s="9" t="s">
        <v>31</v>
      </c>
      <c r="B24" s="8">
        <f>STDEV(B2:B18)/SQRT(COUNT(B2:B18))</f>
        <v>16250.365100995652</v>
      </c>
      <c r="C24" s="8">
        <f>STDEV(C2:C18)/SQRT(COUNT(C2:C18))</f>
        <v>60.907891063240953</v>
      </c>
      <c r="D24" s="8">
        <f>STDEV(D2:D18)/SQRT(COUNT(D2:D18))</f>
        <v>4.9038329758130299</v>
      </c>
      <c r="F24" s="8">
        <f>STDEV(F2:F18)/SQRT(COUNT(F2:F18))</f>
        <v>9.6818658098736687</v>
      </c>
      <c r="H24" s="8">
        <f>STDEV(H2:H18)/SQRT(COUNT(H2:H18))</f>
        <v>0.64471500637596979</v>
      </c>
    </row>
  </sheetData>
  <phoneticPr fontId="4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L19"/>
  <sheetViews>
    <sheetView workbookViewId="0">
      <selection activeCell="B8" sqref="B8"/>
    </sheetView>
  </sheetViews>
  <sheetFormatPr baseColWidth="10" defaultColWidth="8.83203125" defaultRowHeight="12"/>
  <cols>
    <col min="1" max="1" width="10.1640625" bestFit="1" customWidth="1"/>
  </cols>
  <sheetData>
    <row r="1" spans="1:12" s="4" customFormat="1" ht="8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34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</row>
    <row r="2" spans="1:12">
      <c r="A2" s="1">
        <v>42266</v>
      </c>
      <c r="B2" s="2">
        <v>102804</v>
      </c>
      <c r="C2" s="2">
        <v>2261</v>
      </c>
      <c r="D2" s="2">
        <v>65</v>
      </c>
      <c r="E2" s="3">
        <v>2.3611111100763083E-3</v>
      </c>
      <c r="F2" s="6">
        <f>E2*24*60</f>
        <v>3.3999999985098839</v>
      </c>
      <c r="G2" s="2" t="s">
        <v>20</v>
      </c>
      <c r="H2" s="2">
        <v>2</v>
      </c>
      <c r="I2" s="2" t="s">
        <v>14</v>
      </c>
      <c r="J2" s="2" t="s">
        <v>13</v>
      </c>
      <c r="K2" s="2" t="s">
        <v>13</v>
      </c>
      <c r="L2" s="2" t="s">
        <v>13</v>
      </c>
    </row>
    <row r="3" spans="1:12">
      <c r="A3" s="1">
        <v>40948</v>
      </c>
      <c r="B3" s="2">
        <v>62263</v>
      </c>
      <c r="C3" s="2">
        <v>169</v>
      </c>
      <c r="D3" s="2">
        <v>11</v>
      </c>
      <c r="E3" s="3">
        <v>3.3680555570754223E-3</v>
      </c>
      <c r="F3" s="6">
        <f t="shared" ref="F3:F12" si="0">E3*24*60</f>
        <v>4.8500000021886081</v>
      </c>
      <c r="G3" s="2" t="s">
        <v>20</v>
      </c>
      <c r="H3" s="2">
        <v>3</v>
      </c>
      <c r="I3" s="2" t="s">
        <v>12</v>
      </c>
      <c r="J3" s="2" t="s">
        <v>17</v>
      </c>
      <c r="K3" s="2" t="s">
        <v>13</v>
      </c>
      <c r="L3" s="2" t="s">
        <v>12</v>
      </c>
    </row>
    <row r="4" spans="1:12">
      <c r="A4" s="1">
        <v>41466</v>
      </c>
      <c r="B4" s="2">
        <v>60362</v>
      </c>
      <c r="C4" s="2">
        <v>945</v>
      </c>
      <c r="D4" s="2">
        <v>60</v>
      </c>
      <c r="E4" s="3">
        <v>2.1759259252576157E-3</v>
      </c>
      <c r="F4" s="6">
        <f t="shared" si="0"/>
        <v>3.1333333323709667</v>
      </c>
      <c r="G4" s="2" t="s">
        <v>20</v>
      </c>
      <c r="H4" s="2">
        <v>2</v>
      </c>
      <c r="I4" s="2" t="s">
        <v>14</v>
      </c>
      <c r="J4" s="2" t="s">
        <v>13</v>
      </c>
      <c r="K4" s="2" t="s">
        <v>17</v>
      </c>
      <c r="L4" s="2" t="s">
        <v>13</v>
      </c>
    </row>
    <row r="5" spans="1:12">
      <c r="A5" s="1">
        <v>41182</v>
      </c>
      <c r="B5" s="2">
        <v>32105</v>
      </c>
      <c r="C5" s="2">
        <v>336</v>
      </c>
      <c r="D5" s="2">
        <v>7</v>
      </c>
      <c r="E5" s="3">
        <v>2.3379629630653653E-2</v>
      </c>
      <c r="F5" s="6">
        <f t="shared" si="0"/>
        <v>33.666666668141261</v>
      </c>
      <c r="G5" s="2" t="s">
        <v>20</v>
      </c>
      <c r="H5" s="2">
        <v>8</v>
      </c>
      <c r="I5" s="2" t="s">
        <v>12</v>
      </c>
      <c r="J5" s="2" t="s">
        <v>17</v>
      </c>
      <c r="K5" s="2" t="s">
        <v>17</v>
      </c>
      <c r="L5" s="2" t="s">
        <v>13</v>
      </c>
    </row>
    <row r="6" spans="1:12">
      <c r="A6" s="1">
        <v>41844</v>
      </c>
      <c r="B6" s="2">
        <v>13168</v>
      </c>
      <c r="C6" s="2">
        <v>54</v>
      </c>
      <c r="D6" s="2">
        <v>0</v>
      </c>
      <c r="E6" s="3">
        <v>3.8657407421851531E-3</v>
      </c>
      <c r="F6" s="6">
        <f t="shared" si="0"/>
        <v>5.5666666687466204</v>
      </c>
      <c r="G6" s="2" t="s">
        <v>20</v>
      </c>
      <c r="H6" s="2">
        <v>3</v>
      </c>
      <c r="I6" s="2" t="s">
        <v>12</v>
      </c>
      <c r="J6" s="2" t="s">
        <v>17</v>
      </c>
      <c r="K6" s="2" t="s">
        <v>17</v>
      </c>
      <c r="L6" s="2" t="s">
        <v>13</v>
      </c>
    </row>
    <row r="7" spans="1:12">
      <c r="A7" s="1">
        <v>40506</v>
      </c>
      <c r="B7" s="2">
        <v>12188</v>
      </c>
      <c r="C7" s="2">
        <v>108</v>
      </c>
      <c r="D7" s="2">
        <v>0</v>
      </c>
      <c r="E7" s="3">
        <v>9.5717592630535364E-3</v>
      </c>
      <c r="F7" s="6">
        <f t="shared" si="0"/>
        <v>13.783333338797092</v>
      </c>
      <c r="G7" s="2" t="s">
        <v>20</v>
      </c>
      <c r="H7" s="2">
        <v>4</v>
      </c>
      <c r="I7" s="2" t="s">
        <v>12</v>
      </c>
      <c r="J7" s="2" t="s">
        <v>17</v>
      </c>
      <c r="K7" s="2" t="s">
        <v>17</v>
      </c>
      <c r="L7" s="2" t="s">
        <v>13</v>
      </c>
    </row>
    <row r="8" spans="1:12">
      <c r="A8" s="1">
        <v>39871</v>
      </c>
      <c r="B8" s="2">
        <v>89345</v>
      </c>
      <c r="C8" s="2">
        <v>249</v>
      </c>
      <c r="D8" s="2">
        <v>5</v>
      </c>
      <c r="E8" s="3">
        <v>4.3981481503578834E-3</v>
      </c>
      <c r="F8" s="6">
        <f t="shared" si="0"/>
        <v>6.3333333365153521</v>
      </c>
      <c r="G8" s="2" t="s">
        <v>20</v>
      </c>
      <c r="H8" s="2">
        <v>3</v>
      </c>
      <c r="I8" s="2" t="s">
        <v>12</v>
      </c>
      <c r="J8" s="2" t="s">
        <v>13</v>
      </c>
      <c r="K8" s="2" t="s">
        <v>17</v>
      </c>
      <c r="L8" s="2" t="s">
        <v>13</v>
      </c>
    </row>
    <row r="9" spans="1:12">
      <c r="A9" s="1">
        <v>41767</v>
      </c>
      <c r="B9" s="2">
        <v>72544</v>
      </c>
      <c r="C9" s="2">
        <v>957</v>
      </c>
      <c r="D9" s="2">
        <v>212</v>
      </c>
      <c r="E9" s="3">
        <v>9.0509259243845008E-3</v>
      </c>
      <c r="F9" s="6">
        <f t="shared" si="0"/>
        <v>13.033333331113681</v>
      </c>
      <c r="G9" s="2" t="s">
        <v>20</v>
      </c>
      <c r="H9" s="2">
        <v>4</v>
      </c>
      <c r="I9" s="2" t="s">
        <v>14</v>
      </c>
      <c r="J9" s="2" t="s">
        <v>13</v>
      </c>
      <c r="K9" s="2" t="s">
        <v>17</v>
      </c>
      <c r="L9" s="2" t="s">
        <v>13</v>
      </c>
    </row>
    <row r="10" spans="1:12">
      <c r="A10" s="1">
        <v>39912</v>
      </c>
      <c r="B10" s="2">
        <v>68365</v>
      </c>
      <c r="C10" s="2">
        <v>379</v>
      </c>
      <c r="D10" s="2">
        <v>394</v>
      </c>
      <c r="E10" s="3">
        <v>4.9652777815936133E-3</v>
      </c>
      <c r="F10" s="6">
        <f t="shared" si="0"/>
        <v>7.1500000054948032</v>
      </c>
      <c r="G10" s="2" t="s">
        <v>20</v>
      </c>
      <c r="H10" s="2">
        <v>2</v>
      </c>
      <c r="I10" s="2" t="s">
        <v>12</v>
      </c>
      <c r="J10" s="2" t="s">
        <v>13</v>
      </c>
      <c r="K10" s="2" t="s">
        <v>17</v>
      </c>
      <c r="L10" s="2" t="s">
        <v>13</v>
      </c>
    </row>
    <row r="11" spans="1:12">
      <c r="A11" s="1">
        <v>41366</v>
      </c>
      <c r="B11" s="2">
        <v>60985</v>
      </c>
      <c r="C11" s="2">
        <v>1426</v>
      </c>
      <c r="D11" s="2">
        <v>120</v>
      </c>
      <c r="E11" s="3">
        <v>2.905092595028691E-3</v>
      </c>
      <c r="F11" s="6">
        <f t="shared" si="0"/>
        <v>4.183333336841315</v>
      </c>
      <c r="G11" s="2" t="s">
        <v>20</v>
      </c>
      <c r="H11" s="2">
        <v>2</v>
      </c>
      <c r="I11" s="2" t="s">
        <v>12</v>
      </c>
      <c r="J11" s="2" t="s">
        <v>13</v>
      </c>
      <c r="K11" s="2" t="s">
        <v>17</v>
      </c>
      <c r="L11" s="2" t="s">
        <v>13</v>
      </c>
    </row>
    <row r="12" spans="1:12">
      <c r="A12" s="1">
        <v>41780</v>
      </c>
      <c r="B12" s="2">
        <v>46623</v>
      </c>
      <c r="C12" s="2">
        <v>1188</v>
      </c>
      <c r="D12" s="2">
        <v>70</v>
      </c>
      <c r="E12" s="3">
        <v>5.2314814820419997E-3</v>
      </c>
      <c r="F12" s="6">
        <f t="shared" si="0"/>
        <v>7.5333333341404796</v>
      </c>
      <c r="G12" s="2" t="s">
        <v>20</v>
      </c>
      <c r="H12" s="2">
        <v>4</v>
      </c>
      <c r="I12" s="2" t="s">
        <v>12</v>
      </c>
      <c r="J12" s="2" t="s">
        <v>13</v>
      </c>
      <c r="K12" s="2" t="s">
        <v>17</v>
      </c>
      <c r="L12" s="2" t="s">
        <v>13</v>
      </c>
    </row>
    <row r="15" spans="1:12" s="8" customFormat="1">
      <c r="A15" s="8" t="s">
        <v>30</v>
      </c>
      <c r="B15" s="8">
        <f>MEDIAN(B2:B12)</f>
        <v>60985</v>
      </c>
      <c r="C15" s="8">
        <f>MEDIAN(C2:C12)</f>
        <v>379</v>
      </c>
      <c r="D15" s="8">
        <f>MEDIAN(D2:D12)</f>
        <v>60</v>
      </c>
      <c r="F15" s="8">
        <f>MEDIAN(F2:F12)</f>
        <v>6.3333333365153521</v>
      </c>
      <c r="H15" s="8">
        <f>MEDIAN(H2:H12)</f>
        <v>3</v>
      </c>
    </row>
    <row r="16" spans="1:12" s="8" customFormat="1"/>
    <row r="17" spans="1:8" s="8" customFormat="1">
      <c r="A17" s="9" t="s">
        <v>32</v>
      </c>
      <c r="B17" s="8">
        <f>AVERAGE(B2:B12)</f>
        <v>56432</v>
      </c>
      <c r="C17" s="8">
        <f>AVERAGE(C2:C12)</f>
        <v>733.81818181818187</v>
      </c>
      <c r="D17" s="8">
        <f>AVERAGE(D2:D12)</f>
        <v>85.818181818181813</v>
      </c>
      <c r="F17" s="8">
        <f>AVERAGE(F2:F12)</f>
        <v>9.3303030320781879</v>
      </c>
      <c r="H17" s="8">
        <f>AVERAGE(H2:H12)</f>
        <v>3.3636363636363638</v>
      </c>
    </row>
    <row r="18" spans="1:8" s="8" customFormat="1"/>
    <row r="19" spans="1:8" s="8" customFormat="1">
      <c r="A19" s="9" t="s">
        <v>31</v>
      </c>
      <c r="B19" s="8">
        <f>STDEV(B2:B12)/SQRT(COUNT(B2:B12))</f>
        <v>8646.1346581737162</v>
      </c>
      <c r="C19" s="8">
        <f>STDEV(C2:C12)/SQRT(COUNT(C2:C12))</f>
        <v>208.98267949899224</v>
      </c>
      <c r="D19" s="8">
        <f>STDEV(D2:D12)/SQRT(COUNT(D2:D12))</f>
        <v>36.492544240213874</v>
      </c>
      <c r="F19" s="8">
        <f>STDEV(F2:F12)/SQRT(COUNT(F2:F12))</f>
        <v>2.6578621870041914</v>
      </c>
      <c r="H19" s="8">
        <f>STDEV(H2:H12)/SQRT(COUNT(H2:H12))</f>
        <v>0.52695915440688867</v>
      </c>
    </row>
  </sheetData>
  <phoneticPr fontId="4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L36"/>
  <sheetViews>
    <sheetView workbookViewId="0">
      <selection activeCell="B9" sqref="B9"/>
    </sheetView>
  </sheetViews>
  <sheetFormatPr baseColWidth="10" defaultColWidth="8.83203125" defaultRowHeight="12"/>
  <sheetData>
    <row r="1" spans="1:12" s="4" customFormat="1" ht="8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34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</row>
    <row r="2" spans="1:12">
      <c r="A2" s="1">
        <v>40501</v>
      </c>
      <c r="B2" s="2">
        <v>80495</v>
      </c>
      <c r="C2" s="2">
        <v>661</v>
      </c>
      <c r="D2" s="2">
        <v>13</v>
      </c>
      <c r="E2" s="3">
        <v>2.384259263635613E-3</v>
      </c>
      <c r="F2" s="6">
        <f>E2*24*60</f>
        <v>3.4333333396352828</v>
      </c>
      <c r="G2" s="2" t="s">
        <v>21</v>
      </c>
      <c r="H2" s="2">
        <v>1</v>
      </c>
      <c r="I2" s="2" t="s">
        <v>12</v>
      </c>
      <c r="J2" s="2" t="s">
        <v>13</v>
      </c>
      <c r="K2" s="2" t="s">
        <v>13</v>
      </c>
      <c r="L2" s="2" t="s">
        <v>13</v>
      </c>
    </row>
    <row r="3" spans="1:12">
      <c r="A3" s="1">
        <v>40475</v>
      </c>
      <c r="B3" s="2">
        <v>45416</v>
      </c>
      <c r="C3" s="2">
        <v>234</v>
      </c>
      <c r="D3" s="2">
        <v>29</v>
      </c>
      <c r="E3" s="3">
        <v>2.3032407407299615E-3</v>
      </c>
      <c r="F3" s="6">
        <f t="shared" ref="F3:F28" si="0">E3*24*60</f>
        <v>3.3166666666511446</v>
      </c>
      <c r="G3" s="2" t="s">
        <v>21</v>
      </c>
      <c r="H3" s="2">
        <v>2</v>
      </c>
      <c r="I3" s="2" t="s">
        <v>12</v>
      </c>
      <c r="J3" s="2" t="s">
        <v>13</v>
      </c>
      <c r="K3" s="2" t="s">
        <v>13</v>
      </c>
      <c r="L3" s="2" t="s">
        <v>13</v>
      </c>
    </row>
    <row r="4" spans="1:12">
      <c r="A4" s="1">
        <v>41265</v>
      </c>
      <c r="B4" s="2">
        <v>31925</v>
      </c>
      <c r="C4" s="2">
        <v>77</v>
      </c>
      <c r="D4" s="2">
        <v>12</v>
      </c>
      <c r="E4" s="3">
        <v>9.0972222242271528E-3</v>
      </c>
      <c r="F4" s="6">
        <f t="shared" si="0"/>
        <v>13.1000000028871</v>
      </c>
      <c r="G4" s="2" t="s">
        <v>21</v>
      </c>
      <c r="H4" s="2">
        <v>6</v>
      </c>
      <c r="I4" s="2" t="s">
        <v>12</v>
      </c>
      <c r="J4" s="2" t="s">
        <v>17</v>
      </c>
      <c r="K4" s="2" t="s">
        <v>17</v>
      </c>
      <c r="L4" s="2" t="s">
        <v>13</v>
      </c>
    </row>
    <row r="5" spans="1:12">
      <c r="A5" s="1">
        <v>40491</v>
      </c>
      <c r="B5" s="2">
        <v>31229</v>
      </c>
      <c r="C5" s="2">
        <v>211</v>
      </c>
      <c r="D5" s="2">
        <v>6</v>
      </c>
      <c r="E5" s="3">
        <v>2.4768518487690017E-3</v>
      </c>
      <c r="F5" s="6">
        <f t="shared" si="0"/>
        <v>3.5666666622273624</v>
      </c>
      <c r="G5" s="2" t="s">
        <v>21</v>
      </c>
      <c r="H5" s="2">
        <v>2</v>
      </c>
      <c r="I5" s="2" t="s">
        <v>12</v>
      </c>
      <c r="J5" s="2" t="s">
        <v>13</v>
      </c>
      <c r="K5" s="2" t="s">
        <v>13</v>
      </c>
      <c r="L5" s="2" t="s">
        <v>12</v>
      </c>
    </row>
    <row r="6" spans="1:12">
      <c r="A6" s="1">
        <v>41035</v>
      </c>
      <c r="B6" s="2">
        <v>30931</v>
      </c>
      <c r="C6" s="2">
        <v>130</v>
      </c>
      <c r="D6" s="2">
        <v>23</v>
      </c>
      <c r="E6" s="3">
        <v>1.0763888858491555E-3</v>
      </c>
      <c r="F6" s="6">
        <f t="shared" si="0"/>
        <v>1.5499999956227839</v>
      </c>
      <c r="G6" s="2" t="s">
        <v>21</v>
      </c>
      <c r="H6" s="2">
        <v>2</v>
      </c>
      <c r="I6" s="2" t="s">
        <v>14</v>
      </c>
      <c r="J6" s="2" t="s">
        <v>13</v>
      </c>
      <c r="K6" s="2" t="s">
        <v>13</v>
      </c>
      <c r="L6" s="2" t="s">
        <v>13</v>
      </c>
    </row>
    <row r="7" spans="1:12">
      <c r="A7" s="1">
        <v>40504</v>
      </c>
      <c r="B7" s="2">
        <v>26122</v>
      </c>
      <c r="C7" s="2">
        <v>114</v>
      </c>
      <c r="D7" s="2">
        <v>5</v>
      </c>
      <c r="E7" s="3">
        <v>2.0949074096279219E-3</v>
      </c>
      <c r="F7" s="6">
        <f t="shared" si="0"/>
        <v>3.0166666698642075</v>
      </c>
      <c r="G7" s="2" t="s">
        <v>21</v>
      </c>
      <c r="H7" s="2">
        <v>3</v>
      </c>
      <c r="I7" s="2" t="s">
        <v>12</v>
      </c>
      <c r="J7" s="2" t="s">
        <v>17</v>
      </c>
      <c r="K7" s="2" t="s">
        <v>13</v>
      </c>
      <c r="L7" s="2" t="s">
        <v>13</v>
      </c>
    </row>
    <row r="8" spans="1:12">
      <c r="A8" s="1">
        <v>41036</v>
      </c>
      <c r="B8" s="2">
        <v>25582</v>
      </c>
      <c r="C8" s="2">
        <v>34</v>
      </c>
      <c r="D8" s="2">
        <v>27</v>
      </c>
      <c r="E8" s="3">
        <v>9.7222222393611446E-4</v>
      </c>
      <c r="F8" s="6">
        <f t="shared" si="0"/>
        <v>1.4000000024680048</v>
      </c>
      <c r="G8" s="2" t="s">
        <v>21</v>
      </c>
      <c r="H8" s="2">
        <v>3</v>
      </c>
      <c r="I8" s="2" t="s">
        <v>12</v>
      </c>
      <c r="J8" s="2" t="s">
        <v>17</v>
      </c>
      <c r="K8" s="2" t="s">
        <v>13</v>
      </c>
      <c r="L8" s="2" t="s">
        <v>12</v>
      </c>
    </row>
    <row r="9" spans="1:12">
      <c r="A9" s="1">
        <v>40474</v>
      </c>
      <c r="B9" s="2">
        <v>22797</v>
      </c>
      <c r="C9" s="2">
        <v>181</v>
      </c>
      <c r="D9" s="2">
        <v>9</v>
      </c>
      <c r="E9" s="3">
        <v>3.4606481494847685E-3</v>
      </c>
      <c r="F9" s="6">
        <f t="shared" si="0"/>
        <v>4.9833333352580667</v>
      </c>
      <c r="G9" s="2" t="s">
        <v>21</v>
      </c>
      <c r="H9" s="2">
        <v>4</v>
      </c>
      <c r="I9" s="2" t="s">
        <v>12</v>
      </c>
      <c r="J9" s="2" t="s">
        <v>13</v>
      </c>
      <c r="K9" s="2" t="s">
        <v>17</v>
      </c>
      <c r="L9" s="2" t="s">
        <v>13</v>
      </c>
    </row>
    <row r="10" spans="1:12">
      <c r="A10" s="1">
        <v>40701</v>
      </c>
      <c r="B10" s="2">
        <v>21775</v>
      </c>
      <c r="C10" s="2">
        <v>143</v>
      </c>
      <c r="D10" s="2">
        <v>2</v>
      </c>
      <c r="E10" s="3">
        <v>2.5694444484543055E-3</v>
      </c>
      <c r="F10" s="6">
        <f t="shared" si="0"/>
        <v>3.7000000057742</v>
      </c>
      <c r="G10" s="2" t="s">
        <v>21</v>
      </c>
      <c r="H10" s="2">
        <v>2</v>
      </c>
      <c r="I10" s="2" t="s">
        <v>14</v>
      </c>
      <c r="J10" s="2" t="s">
        <v>13</v>
      </c>
      <c r="K10" s="2" t="s">
        <v>13</v>
      </c>
      <c r="L10" s="2" t="s">
        <v>13</v>
      </c>
    </row>
    <row r="11" spans="1:12">
      <c r="A11" s="1">
        <v>41035</v>
      </c>
      <c r="B11" s="2">
        <v>21897</v>
      </c>
      <c r="C11" s="2">
        <v>61</v>
      </c>
      <c r="D11" s="2">
        <v>19</v>
      </c>
      <c r="E11" s="3">
        <v>8.7962963152676821E-4</v>
      </c>
      <c r="F11" s="6">
        <f t="shared" si="0"/>
        <v>1.2666666693985462</v>
      </c>
      <c r="G11" s="2" t="s">
        <v>21</v>
      </c>
      <c r="H11" s="2">
        <v>2</v>
      </c>
      <c r="I11" s="2" t="s">
        <v>14</v>
      </c>
      <c r="J11" s="2" t="s">
        <v>13</v>
      </c>
      <c r="K11" s="2" t="s">
        <v>13</v>
      </c>
      <c r="L11" s="2" t="s">
        <v>13</v>
      </c>
    </row>
    <row r="12" spans="1:12">
      <c r="A12" s="1">
        <v>41553</v>
      </c>
      <c r="B12" s="2">
        <v>17546</v>
      </c>
      <c r="C12" s="2">
        <v>77</v>
      </c>
      <c r="D12" s="2">
        <v>7</v>
      </c>
      <c r="E12" s="3">
        <v>3.3101851877290756E-3</v>
      </c>
      <c r="F12" s="6">
        <f t="shared" si="0"/>
        <v>4.7666666703298688</v>
      </c>
      <c r="G12" s="2" t="s">
        <v>21</v>
      </c>
      <c r="H12" s="2">
        <v>4</v>
      </c>
      <c r="I12" s="2" t="s">
        <v>14</v>
      </c>
      <c r="J12" s="2" t="s">
        <v>13</v>
      </c>
      <c r="K12" s="2" t="s">
        <v>17</v>
      </c>
      <c r="L12" s="2" t="s">
        <v>12</v>
      </c>
    </row>
    <row r="13" spans="1:12">
      <c r="A13" s="1">
        <v>40489</v>
      </c>
      <c r="B13" s="2">
        <v>13259</v>
      </c>
      <c r="C13" s="2">
        <v>66</v>
      </c>
      <c r="D13" s="2">
        <v>0</v>
      </c>
      <c r="E13" s="3">
        <v>2.2453703713836148E-3</v>
      </c>
      <c r="F13" s="6">
        <f t="shared" si="0"/>
        <v>3.2333333347924054</v>
      </c>
      <c r="G13" s="2" t="s">
        <v>21</v>
      </c>
      <c r="H13" s="2">
        <v>1</v>
      </c>
      <c r="I13" s="2" t="s">
        <v>12</v>
      </c>
      <c r="J13" s="2" t="s">
        <v>13</v>
      </c>
      <c r="K13" s="2" t="s">
        <v>13</v>
      </c>
      <c r="L13" s="2" t="s">
        <v>12</v>
      </c>
    </row>
    <row r="14" spans="1:12">
      <c r="A14" s="1">
        <v>41036</v>
      </c>
      <c r="B14" s="2">
        <v>12349</v>
      </c>
      <c r="C14" s="2">
        <v>49</v>
      </c>
      <c r="D14" s="2">
        <v>12</v>
      </c>
      <c r="E14" s="3">
        <v>1.3888888934161514E-3</v>
      </c>
      <c r="F14" s="6">
        <f t="shared" si="0"/>
        <v>2.000000006519258</v>
      </c>
      <c r="G14" s="2" t="s">
        <v>21</v>
      </c>
      <c r="H14" s="2">
        <v>2</v>
      </c>
      <c r="I14" s="2" t="s">
        <v>12</v>
      </c>
      <c r="J14" s="2" t="s">
        <v>13</v>
      </c>
      <c r="K14" s="2" t="s">
        <v>13</v>
      </c>
      <c r="L14" s="2" t="s">
        <v>13</v>
      </c>
    </row>
    <row r="15" spans="1:12">
      <c r="A15" s="1">
        <v>40483</v>
      </c>
      <c r="B15" s="2">
        <v>10814</v>
      </c>
      <c r="C15" s="2">
        <v>51</v>
      </c>
      <c r="D15" s="2">
        <v>1</v>
      </c>
      <c r="E15" s="3">
        <v>2.3495370405726135E-3</v>
      </c>
      <c r="F15" s="6">
        <f t="shared" si="0"/>
        <v>3.3833333384245634</v>
      </c>
      <c r="G15" s="2" t="s">
        <v>21</v>
      </c>
      <c r="H15" s="2">
        <v>2</v>
      </c>
      <c r="I15" s="2" t="s">
        <v>14</v>
      </c>
      <c r="J15" s="2" t="s">
        <v>13</v>
      </c>
      <c r="K15" s="2" t="s">
        <v>13</v>
      </c>
      <c r="L15" s="2" t="s">
        <v>12</v>
      </c>
    </row>
    <row r="16" spans="1:12">
      <c r="A16" s="1">
        <v>39581</v>
      </c>
      <c r="B16" s="2">
        <v>9804</v>
      </c>
      <c r="C16" s="2">
        <v>0</v>
      </c>
      <c r="D16" s="2">
        <v>0</v>
      </c>
      <c r="E16" s="3">
        <v>5.9837962980964221E-3</v>
      </c>
      <c r="F16" s="6">
        <f t="shared" si="0"/>
        <v>8.6166666692588478</v>
      </c>
      <c r="G16" s="2" t="s">
        <v>21</v>
      </c>
      <c r="H16" s="2">
        <v>2</v>
      </c>
      <c r="I16" s="2" t="s">
        <v>12</v>
      </c>
      <c r="J16" s="2" t="s">
        <v>13</v>
      </c>
      <c r="K16" s="2" t="s">
        <v>13</v>
      </c>
      <c r="L16" s="2" t="s">
        <v>13</v>
      </c>
    </row>
    <row r="17" spans="1:12">
      <c r="A17" s="1">
        <v>41034</v>
      </c>
      <c r="B17" s="2">
        <v>9461</v>
      </c>
      <c r="C17" s="2">
        <v>38</v>
      </c>
      <c r="D17" s="2">
        <v>35</v>
      </c>
      <c r="E17" s="3">
        <v>1.0416666627861559E-3</v>
      </c>
      <c r="F17" s="6">
        <f t="shared" si="0"/>
        <v>1.4999999944120646</v>
      </c>
      <c r="G17" s="2" t="s">
        <v>21</v>
      </c>
      <c r="H17" s="2">
        <v>2</v>
      </c>
      <c r="I17" s="2" t="s">
        <v>14</v>
      </c>
      <c r="J17" s="2" t="s">
        <v>13</v>
      </c>
      <c r="K17" s="2" t="s">
        <v>13</v>
      </c>
      <c r="L17" s="2" t="s">
        <v>13</v>
      </c>
    </row>
    <row r="18" spans="1:12">
      <c r="A18" s="1">
        <v>40672</v>
      </c>
      <c r="B18" s="2">
        <v>8388</v>
      </c>
      <c r="C18" s="2">
        <v>18</v>
      </c>
      <c r="D18" s="2">
        <v>3</v>
      </c>
      <c r="E18" s="3">
        <v>2.2916666639503092E-3</v>
      </c>
      <c r="F18" s="6">
        <f t="shared" si="0"/>
        <v>3.2999999960884452</v>
      </c>
      <c r="G18" s="2" t="s">
        <v>21</v>
      </c>
      <c r="H18" s="2">
        <v>5</v>
      </c>
      <c r="I18" s="2" t="s">
        <v>12</v>
      </c>
      <c r="J18" s="2" t="s">
        <v>17</v>
      </c>
      <c r="K18" s="2" t="s">
        <v>17</v>
      </c>
      <c r="L18" s="2" t="s">
        <v>12</v>
      </c>
    </row>
    <row r="19" spans="1:12">
      <c r="A19" s="1">
        <v>41624</v>
      </c>
      <c r="B19" s="2">
        <v>7575</v>
      </c>
      <c r="C19" s="2">
        <v>23</v>
      </c>
      <c r="D19" s="2">
        <v>3</v>
      </c>
      <c r="E19" s="3">
        <v>2.1064814791316167E-3</v>
      </c>
      <c r="F19" s="6">
        <f t="shared" si="0"/>
        <v>3.033333329949528</v>
      </c>
      <c r="G19" s="2" t="s">
        <v>21</v>
      </c>
      <c r="H19" s="2">
        <v>4</v>
      </c>
      <c r="I19" s="2" t="s">
        <v>14</v>
      </c>
      <c r="J19" s="2" t="s">
        <v>13</v>
      </c>
      <c r="K19" s="2" t="s">
        <v>17</v>
      </c>
      <c r="L19" s="2" t="s">
        <v>12</v>
      </c>
    </row>
    <row r="20" spans="1:12">
      <c r="A20" s="1">
        <v>40485</v>
      </c>
      <c r="B20" s="2">
        <v>6725</v>
      </c>
      <c r="C20" s="2">
        <v>24</v>
      </c>
      <c r="D20" s="2">
        <v>1</v>
      </c>
      <c r="E20" s="3">
        <v>2.2800925944466144E-3</v>
      </c>
      <c r="F20" s="6">
        <f t="shared" si="0"/>
        <v>3.2833333360031247</v>
      </c>
      <c r="G20" s="2" t="s">
        <v>21</v>
      </c>
      <c r="H20" s="2">
        <v>2</v>
      </c>
      <c r="I20" s="2" t="s">
        <v>14</v>
      </c>
      <c r="J20" s="2" t="s">
        <v>17</v>
      </c>
      <c r="K20" s="2" t="s">
        <v>13</v>
      </c>
      <c r="L20" s="2" t="s">
        <v>13</v>
      </c>
    </row>
    <row r="21" spans="1:12">
      <c r="A21" s="1">
        <v>40529</v>
      </c>
      <c r="B21" s="2">
        <v>5710</v>
      </c>
      <c r="C21" s="2">
        <v>10</v>
      </c>
      <c r="D21" s="2">
        <v>5</v>
      </c>
      <c r="E21" s="3">
        <v>1.0416666627861559E-3</v>
      </c>
      <c r="F21" s="6">
        <f t="shared" si="0"/>
        <v>1.4999999944120646</v>
      </c>
      <c r="G21" s="2" t="s">
        <v>21</v>
      </c>
      <c r="H21" s="2">
        <v>1</v>
      </c>
      <c r="I21" s="2" t="s">
        <v>14</v>
      </c>
      <c r="J21" s="2" t="s">
        <v>13</v>
      </c>
      <c r="K21" s="2" t="s">
        <v>17</v>
      </c>
      <c r="L21" s="2" t="s">
        <v>13</v>
      </c>
    </row>
    <row r="22" spans="1:12">
      <c r="A22" s="1">
        <v>42082</v>
      </c>
      <c r="B22" s="2">
        <v>208232</v>
      </c>
      <c r="C22" s="2">
        <v>2911</v>
      </c>
      <c r="D22" s="2">
        <v>388</v>
      </c>
      <c r="E22" s="3">
        <v>3.9236111115314998E-3</v>
      </c>
      <c r="F22" s="6">
        <f t="shared" si="0"/>
        <v>5.6500000006053597</v>
      </c>
      <c r="G22" s="2" t="s">
        <v>21</v>
      </c>
      <c r="H22" s="2">
        <v>1</v>
      </c>
      <c r="I22" s="2" t="s">
        <v>12</v>
      </c>
      <c r="J22" s="2" t="s">
        <v>13</v>
      </c>
      <c r="K22" s="2" t="s">
        <v>13</v>
      </c>
      <c r="L22" s="2" t="s">
        <v>13</v>
      </c>
    </row>
    <row r="23" spans="1:12">
      <c r="A23" s="1">
        <v>40708</v>
      </c>
      <c r="B23" s="2">
        <v>92665</v>
      </c>
      <c r="C23" s="2">
        <v>635</v>
      </c>
      <c r="D23" s="2">
        <v>32</v>
      </c>
      <c r="E23" s="3">
        <v>3.3912037033587694E-3</v>
      </c>
      <c r="F23" s="6">
        <f t="shared" si="0"/>
        <v>4.883333332836628</v>
      </c>
      <c r="G23" s="2" t="s">
        <v>21</v>
      </c>
      <c r="H23" s="2">
        <v>5</v>
      </c>
      <c r="I23" s="2" t="s">
        <v>12</v>
      </c>
      <c r="J23" s="2" t="s">
        <v>13</v>
      </c>
      <c r="K23" s="2" t="s">
        <v>17</v>
      </c>
      <c r="L23" s="2" t="s">
        <v>13</v>
      </c>
    </row>
    <row r="24" spans="1:12">
      <c r="A24" s="1">
        <v>40164</v>
      </c>
      <c r="B24" s="2">
        <v>71378</v>
      </c>
      <c r="C24" s="2">
        <v>236</v>
      </c>
      <c r="D24" s="2">
        <v>31</v>
      </c>
      <c r="E24" s="3">
        <v>2.6851851871469989E-3</v>
      </c>
      <c r="F24" s="6">
        <f t="shared" si="0"/>
        <v>3.8666666694916785</v>
      </c>
      <c r="G24" s="2" t="s">
        <v>21</v>
      </c>
      <c r="H24" s="2">
        <v>2</v>
      </c>
      <c r="I24" s="2" t="s">
        <v>14</v>
      </c>
      <c r="J24" s="2" t="s">
        <v>13</v>
      </c>
      <c r="K24" s="2" t="s">
        <v>13</v>
      </c>
      <c r="L24" s="2" t="s">
        <v>13</v>
      </c>
    </row>
    <row r="25" spans="1:12">
      <c r="A25" s="1">
        <v>41905</v>
      </c>
      <c r="B25" s="2">
        <v>73286</v>
      </c>
      <c r="C25" s="2">
        <v>1047</v>
      </c>
      <c r="D25" s="2">
        <v>24</v>
      </c>
      <c r="E25" s="3">
        <v>9.560185186273884E-3</v>
      </c>
      <c r="F25" s="6">
        <f t="shared" si="0"/>
        <v>13.766666668234393</v>
      </c>
      <c r="G25" s="2" t="s">
        <v>21</v>
      </c>
      <c r="H25" s="2">
        <v>4</v>
      </c>
      <c r="I25" s="2" t="s">
        <v>14</v>
      </c>
      <c r="J25" s="2" t="s">
        <v>13</v>
      </c>
      <c r="K25" s="2" t="s">
        <v>17</v>
      </c>
      <c r="L25" s="2" t="s">
        <v>12</v>
      </c>
    </row>
    <row r="26" spans="1:12">
      <c r="A26" s="1">
        <v>39249</v>
      </c>
      <c r="B26" s="2">
        <v>65875</v>
      </c>
      <c r="C26" s="2">
        <v>278</v>
      </c>
      <c r="D26" s="2">
        <v>23</v>
      </c>
      <c r="E26" s="3">
        <v>5.521990740817273E-2</v>
      </c>
      <c r="F26" s="6">
        <f t="shared" si="0"/>
        <v>79.516666667768732</v>
      </c>
      <c r="G26" s="2" t="s">
        <v>21</v>
      </c>
      <c r="H26" s="2">
        <v>4</v>
      </c>
      <c r="I26" s="2" t="s">
        <v>14</v>
      </c>
      <c r="J26" s="2" t="s">
        <v>13</v>
      </c>
      <c r="K26" s="2" t="s">
        <v>13</v>
      </c>
      <c r="L26" s="2" t="s">
        <v>13</v>
      </c>
    </row>
    <row r="27" spans="1:12">
      <c r="A27" s="1">
        <v>41110</v>
      </c>
      <c r="B27" s="2">
        <v>63871</v>
      </c>
      <c r="C27" s="2">
        <v>435</v>
      </c>
      <c r="D27" s="2">
        <v>9</v>
      </c>
      <c r="E27" s="3">
        <v>5.8761574073287193E-2</v>
      </c>
      <c r="F27" s="6">
        <f t="shared" si="0"/>
        <v>84.616666665533558</v>
      </c>
      <c r="G27" s="2" t="s">
        <v>21</v>
      </c>
      <c r="H27" s="2">
        <v>5</v>
      </c>
      <c r="I27" s="2" t="s">
        <v>14</v>
      </c>
      <c r="J27" s="2" t="s">
        <v>13</v>
      </c>
      <c r="K27" s="2" t="s">
        <v>17</v>
      </c>
      <c r="L27" s="2" t="s">
        <v>12</v>
      </c>
    </row>
    <row r="28" spans="1:12">
      <c r="A28" s="1">
        <v>41339</v>
      </c>
      <c r="B28" s="2">
        <v>58335</v>
      </c>
      <c r="C28" s="2">
        <v>297</v>
      </c>
      <c r="D28" s="2">
        <v>5</v>
      </c>
      <c r="E28" s="3">
        <v>5.8912037056870759E-3</v>
      </c>
      <c r="F28" s="6">
        <f t="shared" si="0"/>
        <v>8.4833333361893892</v>
      </c>
      <c r="G28" s="2" t="s">
        <v>21</v>
      </c>
      <c r="H28" s="2">
        <v>2</v>
      </c>
      <c r="I28" s="2" t="s">
        <v>14</v>
      </c>
      <c r="J28" s="2" t="s">
        <v>13</v>
      </c>
      <c r="K28" s="2" t="s">
        <v>13</v>
      </c>
      <c r="L28" s="2" t="s">
        <v>13</v>
      </c>
    </row>
    <row r="31" spans="1:12" s="8" customFormat="1">
      <c r="A31" s="8" t="s">
        <v>30</v>
      </c>
      <c r="B31" s="8">
        <f>MEDIAN(B2:B28)</f>
        <v>25582</v>
      </c>
      <c r="C31" s="8">
        <f>MEDIAN(C2:C28)</f>
        <v>114</v>
      </c>
      <c r="D31" s="8">
        <f>MEDIAN(D2:D28)</f>
        <v>9</v>
      </c>
      <c r="F31" s="8">
        <f>MEDIAN(F2:F28)</f>
        <v>3.4333333396352828</v>
      </c>
      <c r="H31" s="8">
        <f>MEDIAN(H2:H28)</f>
        <v>2</v>
      </c>
    </row>
    <row r="32" spans="1:12" s="8" customFormat="1"/>
    <row r="33" spans="1:8" s="8" customFormat="1">
      <c r="A33" s="9" t="s">
        <v>32</v>
      </c>
      <c r="B33" s="8">
        <f>AVERAGE(B2:B28)</f>
        <v>39757.111111111109</v>
      </c>
      <c r="C33" s="8">
        <f>AVERAGE(C2:C28)</f>
        <v>297.81481481481484</v>
      </c>
      <c r="D33" s="8">
        <f>AVERAGE(D2:D28)</f>
        <v>26.814814814814813</v>
      </c>
      <c r="F33" s="8">
        <f>AVERAGE(F2:F28)</f>
        <v>10.175308642986542</v>
      </c>
      <c r="H33" s="8">
        <f>AVERAGE(H2:H28)</f>
        <v>2.7777777777777777</v>
      </c>
    </row>
    <row r="34" spans="1:8" s="8" customFormat="1"/>
    <row r="35" spans="1:8" s="8" customFormat="1">
      <c r="A35" s="9" t="s">
        <v>31</v>
      </c>
      <c r="B35" s="8">
        <f>STDEV(B2:B28)/SQRT(COUNT(B2:B28))</f>
        <v>8182.8930668785833</v>
      </c>
      <c r="C35" s="8">
        <f>STDEV(C2:C28)/SQRT(COUNT(C2:C28))</f>
        <v>110.92341030874172</v>
      </c>
      <c r="D35" s="8">
        <f>STDEV(D2:D28)/SQRT(COUNT(D2:D28))</f>
        <v>14.056665646886804</v>
      </c>
      <c r="F35" s="8">
        <f>STDEV(F2:F28)/SQRT(COUNT(F2:F28))</f>
        <v>4.0366101577159741</v>
      </c>
      <c r="H35" s="8">
        <f>STDEV(H2:H28)/SQRT(COUNT(H2:H28))</f>
        <v>0.27390462152071904</v>
      </c>
    </row>
    <row r="36" spans="1:8" s="8" customFormat="1"/>
  </sheetData>
  <phoneticPr fontId="4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L21"/>
  <sheetViews>
    <sheetView workbookViewId="0">
      <selection activeCell="B8" sqref="B8"/>
    </sheetView>
  </sheetViews>
  <sheetFormatPr baseColWidth="10" defaultColWidth="8.83203125" defaultRowHeight="12"/>
  <cols>
    <col min="2" max="2" width="9.5" bestFit="1" customWidth="1"/>
    <col min="3" max="4" width="9.33203125" bestFit="1" customWidth="1"/>
    <col min="6" max="6" width="9.33203125" bestFit="1" customWidth="1"/>
    <col min="8" max="8" width="9.33203125" bestFit="1" customWidth="1"/>
  </cols>
  <sheetData>
    <row r="1" spans="1:12" s="4" customFormat="1" ht="8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34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</row>
    <row r="2" spans="1:12">
      <c r="A2" s="1">
        <v>41401</v>
      </c>
      <c r="B2" s="2">
        <v>322552</v>
      </c>
      <c r="C2" s="2">
        <v>2409</v>
      </c>
      <c r="D2" s="2">
        <v>114</v>
      </c>
      <c r="E2" s="3">
        <v>2.7777777795563452E-3</v>
      </c>
      <c r="F2" s="6">
        <f>E2*24*60</f>
        <v>4.0000000025611371</v>
      </c>
      <c r="G2" s="2" t="s">
        <v>16</v>
      </c>
      <c r="H2" s="2">
        <v>8</v>
      </c>
      <c r="I2" s="2" t="s">
        <v>12</v>
      </c>
      <c r="J2" s="2" t="s">
        <v>13</v>
      </c>
      <c r="K2" s="2" t="s">
        <v>17</v>
      </c>
      <c r="L2" s="2" t="s">
        <v>12</v>
      </c>
    </row>
    <row r="3" spans="1:12" ht="15.75" customHeight="1">
      <c r="A3" s="1">
        <v>41029</v>
      </c>
      <c r="B3" s="2">
        <v>313518</v>
      </c>
      <c r="C3" s="2">
        <v>560</v>
      </c>
      <c r="D3" s="2">
        <v>596</v>
      </c>
      <c r="E3" s="3">
        <v>7.1874999994179234E-3</v>
      </c>
      <c r="F3" s="6">
        <f t="shared" ref="F3:F14" si="0">E3*24*60</f>
        <v>10.34999999916181</v>
      </c>
      <c r="G3" s="2" t="s">
        <v>25</v>
      </c>
      <c r="H3" s="2">
        <v>2</v>
      </c>
      <c r="I3" s="2" t="s">
        <v>12</v>
      </c>
      <c r="J3" s="2" t="s">
        <v>17</v>
      </c>
      <c r="K3" s="2" t="s">
        <v>13</v>
      </c>
      <c r="L3" s="2" t="s">
        <v>13</v>
      </c>
    </row>
    <row r="4" spans="1:12" ht="15.75" customHeight="1">
      <c r="A4" s="1">
        <v>40991</v>
      </c>
      <c r="B4" s="2">
        <v>15919</v>
      </c>
      <c r="C4" s="2">
        <v>31</v>
      </c>
      <c r="D4" s="2">
        <v>0</v>
      </c>
      <c r="E4" s="3">
        <v>4.1782407424761914E-3</v>
      </c>
      <c r="F4" s="6">
        <f t="shared" si="0"/>
        <v>6.0166666691657156</v>
      </c>
      <c r="G4" s="2" t="s">
        <v>22</v>
      </c>
      <c r="H4" s="2">
        <v>5</v>
      </c>
      <c r="I4" s="2" t="s">
        <v>14</v>
      </c>
      <c r="J4" s="2" t="s">
        <v>17</v>
      </c>
      <c r="K4" s="2" t="s">
        <v>13</v>
      </c>
      <c r="L4" s="2" t="s">
        <v>13</v>
      </c>
    </row>
    <row r="5" spans="1:12">
      <c r="A5" s="1">
        <v>41919</v>
      </c>
      <c r="B5" s="2">
        <v>60431</v>
      </c>
      <c r="C5" s="2">
        <v>636</v>
      </c>
      <c r="D5" s="2">
        <v>8</v>
      </c>
      <c r="E5" s="3">
        <v>2.3726851868559606E-3</v>
      </c>
      <c r="F5" s="6">
        <f t="shared" si="0"/>
        <v>3.4166666690725833</v>
      </c>
      <c r="G5" s="2" t="s">
        <v>28</v>
      </c>
      <c r="H5" s="2">
        <v>1</v>
      </c>
      <c r="I5" s="2" t="s">
        <v>14</v>
      </c>
      <c r="J5" s="2" t="s">
        <v>13</v>
      </c>
      <c r="K5" s="2" t="s">
        <v>13</v>
      </c>
      <c r="L5" s="2" t="s">
        <v>13</v>
      </c>
    </row>
    <row r="6" spans="1:12">
      <c r="A6" s="1">
        <v>41374</v>
      </c>
      <c r="B6" s="2">
        <v>901804</v>
      </c>
      <c r="C6" s="2">
        <v>13517</v>
      </c>
      <c r="D6" s="2">
        <v>349</v>
      </c>
      <c r="E6" s="3">
        <v>9.444444440305233E-3</v>
      </c>
      <c r="F6" s="6">
        <f t="shared" si="0"/>
        <v>13.599999994039536</v>
      </c>
      <c r="G6" s="2" t="s">
        <v>24</v>
      </c>
      <c r="H6" s="2">
        <v>4</v>
      </c>
      <c r="I6" s="2" t="s">
        <v>12</v>
      </c>
      <c r="J6" s="2" t="s">
        <v>17</v>
      </c>
      <c r="K6" s="2" t="s">
        <v>17</v>
      </c>
      <c r="L6" s="2" t="s">
        <v>13</v>
      </c>
    </row>
    <row r="7" spans="1:12">
      <c r="A7" s="1">
        <v>41823</v>
      </c>
      <c r="B7" s="2">
        <v>104346</v>
      </c>
      <c r="C7" s="2">
        <v>1410</v>
      </c>
      <c r="D7" s="2">
        <v>25</v>
      </c>
      <c r="E7" s="3">
        <v>6.180555559694767E-3</v>
      </c>
      <c r="F7" s="6">
        <f t="shared" si="0"/>
        <v>8.9000000059604645</v>
      </c>
      <c r="G7" s="2" t="s">
        <v>24</v>
      </c>
      <c r="H7" s="2">
        <v>3</v>
      </c>
      <c r="I7" s="2" t="s">
        <v>14</v>
      </c>
      <c r="J7" s="2" t="s">
        <v>13</v>
      </c>
      <c r="K7" s="2" t="s">
        <v>13</v>
      </c>
      <c r="L7" s="2" t="s">
        <v>13</v>
      </c>
    </row>
    <row r="8" spans="1:12">
      <c r="A8" s="1">
        <v>42356</v>
      </c>
      <c r="B8" s="2">
        <v>73371</v>
      </c>
      <c r="C8" s="2">
        <v>2322</v>
      </c>
      <c r="D8" s="2">
        <v>20</v>
      </c>
      <c r="E8" s="3">
        <v>9.2824074090458453E-3</v>
      </c>
      <c r="F8" s="6">
        <f t="shared" si="0"/>
        <v>13.366666669026017</v>
      </c>
      <c r="G8" s="2" t="s">
        <v>24</v>
      </c>
      <c r="H8" s="2">
        <v>3</v>
      </c>
      <c r="I8" s="2" t="s">
        <v>12</v>
      </c>
      <c r="J8" s="2" t="s">
        <v>17</v>
      </c>
      <c r="K8" s="2" t="s">
        <v>13</v>
      </c>
      <c r="L8" s="2" t="s">
        <v>13</v>
      </c>
    </row>
    <row r="9" spans="1:12">
      <c r="A9" s="1">
        <v>41416</v>
      </c>
      <c r="B9" s="2">
        <v>50427</v>
      </c>
      <c r="C9" s="2">
        <v>379</v>
      </c>
      <c r="D9" s="2">
        <v>20</v>
      </c>
      <c r="E9" s="3">
        <v>3.7604166667733807E-2</v>
      </c>
      <c r="F9" s="6">
        <f t="shared" si="0"/>
        <v>54.150000001536682</v>
      </c>
      <c r="G9" s="2" t="s">
        <v>29</v>
      </c>
      <c r="H9" s="2">
        <v>6</v>
      </c>
      <c r="I9" s="2" t="s">
        <v>12</v>
      </c>
      <c r="J9" s="2" t="s">
        <v>17</v>
      </c>
      <c r="K9" s="2" t="s">
        <v>17</v>
      </c>
      <c r="L9" s="2" t="s">
        <v>12</v>
      </c>
    </row>
    <row r="10" spans="1:12">
      <c r="A10" s="1">
        <v>41416</v>
      </c>
      <c r="B10" s="2">
        <v>50427</v>
      </c>
      <c r="C10" s="2">
        <v>379</v>
      </c>
      <c r="D10" s="2">
        <v>20</v>
      </c>
      <c r="E10" s="3">
        <v>3.7604166667733807E-2</v>
      </c>
      <c r="F10" s="6">
        <f t="shared" si="0"/>
        <v>54.150000001536682</v>
      </c>
      <c r="G10" s="2" t="s">
        <v>29</v>
      </c>
      <c r="H10" s="2">
        <v>6</v>
      </c>
      <c r="I10" s="2" t="s">
        <v>12</v>
      </c>
      <c r="J10" s="2" t="s">
        <v>17</v>
      </c>
      <c r="K10" s="2" t="s">
        <v>17</v>
      </c>
      <c r="L10" s="2" t="s">
        <v>12</v>
      </c>
    </row>
    <row r="11" spans="1:12">
      <c r="A11" s="1">
        <v>41841</v>
      </c>
      <c r="B11" s="2">
        <v>185575</v>
      </c>
      <c r="C11" s="2">
        <v>1077</v>
      </c>
      <c r="D11" s="2">
        <v>67</v>
      </c>
      <c r="E11" s="3">
        <v>5.7175925903720781E-3</v>
      </c>
      <c r="F11" s="6">
        <f t="shared" si="0"/>
        <v>8.2333333301357925</v>
      </c>
      <c r="G11" s="2" t="s">
        <v>26</v>
      </c>
      <c r="H11" s="2">
        <v>2</v>
      </c>
      <c r="I11" s="2" t="s">
        <v>14</v>
      </c>
      <c r="J11" s="2" t="s">
        <v>13</v>
      </c>
      <c r="K11" s="2" t="s">
        <v>13</v>
      </c>
      <c r="L11" s="2" t="s">
        <v>13</v>
      </c>
    </row>
    <row r="12" spans="1:12">
      <c r="A12" s="1">
        <v>39377</v>
      </c>
      <c r="B12" s="2">
        <v>101634</v>
      </c>
      <c r="C12" s="2">
        <v>303</v>
      </c>
      <c r="D12" s="2">
        <v>4</v>
      </c>
      <c r="E12" s="3">
        <v>1.48148147854954E-3</v>
      </c>
      <c r="F12" s="6">
        <f t="shared" si="0"/>
        <v>2.1333333291113377</v>
      </c>
      <c r="G12" s="2" t="s">
        <v>26</v>
      </c>
      <c r="H12" s="2">
        <v>2</v>
      </c>
      <c r="I12" s="2" t="s">
        <v>14</v>
      </c>
      <c r="J12" s="2" t="s">
        <v>13</v>
      </c>
      <c r="K12" s="2" t="s">
        <v>13</v>
      </c>
      <c r="L12" s="2" t="s">
        <v>13</v>
      </c>
    </row>
    <row r="13" spans="1:12">
      <c r="A13" s="1">
        <v>41593</v>
      </c>
      <c r="B13" s="2">
        <v>14773</v>
      </c>
      <c r="C13" s="2">
        <v>76</v>
      </c>
      <c r="D13" s="2">
        <v>9</v>
      </c>
      <c r="E13" s="3">
        <v>4.8379629588453099E-3</v>
      </c>
      <c r="F13" s="6">
        <f t="shared" si="0"/>
        <v>6.9666666607372463</v>
      </c>
      <c r="G13" s="2" t="s">
        <v>23</v>
      </c>
      <c r="H13" s="2">
        <v>3</v>
      </c>
      <c r="I13" s="2" t="s">
        <v>12</v>
      </c>
      <c r="J13" s="2" t="s">
        <v>13</v>
      </c>
      <c r="K13" s="2" t="s">
        <v>13</v>
      </c>
      <c r="L13" s="2" t="s">
        <v>13</v>
      </c>
    </row>
    <row r="14" spans="1:12">
      <c r="A14" s="1">
        <v>41667</v>
      </c>
      <c r="B14" s="2">
        <v>160901</v>
      </c>
      <c r="C14" s="2">
        <v>799</v>
      </c>
      <c r="D14" s="2">
        <v>286</v>
      </c>
      <c r="E14" s="3">
        <v>6.2499999985448085E-3</v>
      </c>
      <c r="F14" s="6">
        <f t="shared" si="0"/>
        <v>8.9999999979045242</v>
      </c>
      <c r="G14" s="2" t="s">
        <v>27</v>
      </c>
      <c r="H14" s="2">
        <v>2</v>
      </c>
      <c r="I14" s="2" t="s">
        <v>14</v>
      </c>
      <c r="J14" s="2" t="s">
        <v>13</v>
      </c>
      <c r="K14" s="2" t="s">
        <v>13</v>
      </c>
      <c r="L14" s="2" t="s">
        <v>13</v>
      </c>
    </row>
    <row r="16" spans="1:12" s="8" customFormat="1">
      <c r="A16" s="8" t="s">
        <v>30</v>
      </c>
      <c r="B16" s="8">
        <f>MEDIAN(B2:B14)</f>
        <v>101634</v>
      </c>
      <c r="C16" s="8">
        <f>MEDIAN(C2:C14)</f>
        <v>636</v>
      </c>
      <c r="D16" s="8">
        <f>MEDIAN(D2:D14)</f>
        <v>20</v>
      </c>
      <c r="F16" s="8">
        <f>MEDIAN(F2:F14)</f>
        <v>8.9000000059604645</v>
      </c>
      <c r="H16" s="8">
        <f>MEDIAN(H2:H14)</f>
        <v>3</v>
      </c>
    </row>
    <row r="17" spans="1:8" s="8" customFormat="1"/>
    <row r="18" spans="1:8" s="8" customFormat="1">
      <c r="A18" s="9" t="s">
        <v>32</v>
      </c>
      <c r="B18" s="8">
        <f>AVERAGE(B2:B14)</f>
        <v>181206</v>
      </c>
      <c r="C18" s="8">
        <f>AVERAGE(C2:C14)</f>
        <v>1838.3076923076924</v>
      </c>
      <c r="D18" s="8">
        <f>AVERAGE(D2:D14)</f>
        <v>116.76923076923077</v>
      </c>
      <c r="F18" s="8">
        <f>AVERAGE(F2:F14)</f>
        <v>14.944871794611503</v>
      </c>
      <c r="H18" s="8">
        <f>AVERAGE(H2:H14)</f>
        <v>3.6153846153846154</v>
      </c>
    </row>
    <row r="19" spans="1:8" s="8" customFormat="1"/>
    <row r="20" spans="1:8" s="8" customFormat="1">
      <c r="A20" s="9" t="s">
        <v>31</v>
      </c>
      <c r="B20" s="8">
        <f>STDEV(B2:B14)/SQRT(COUNT(B2:B14))</f>
        <v>66257.955304849907</v>
      </c>
      <c r="C20" s="8">
        <f>STDEV(C2:C14)/SQRT(COUNT(C2:C14))</f>
        <v>996.34823863108943</v>
      </c>
      <c r="D20" s="8">
        <f>STDEV(D2:D14)/SQRT(COUNT(D2:D14))</f>
        <v>50.702014556414774</v>
      </c>
      <c r="F20" s="8">
        <f>STDEV(F2:F14)/SQRT(COUNT(F2:F14))</f>
        <v>4.9202700778961521</v>
      </c>
      <c r="H20" s="8">
        <f>STDEV(H2:H14)/SQRT(COUNT(H2:H14))</f>
        <v>0.57220291293388192</v>
      </c>
    </row>
    <row r="21" spans="1:8" s="8" customFormat="1"/>
  </sheetData>
  <phoneticPr fontId="4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L57"/>
  <sheetViews>
    <sheetView workbookViewId="0">
      <selection activeCell="B1" sqref="B1"/>
    </sheetView>
  </sheetViews>
  <sheetFormatPr baseColWidth="10" defaultColWidth="8.83203125" defaultRowHeight="12"/>
  <cols>
    <col min="1" max="1" width="10.1640625" bestFit="1" customWidth="1"/>
    <col min="2" max="2" width="9.5" bestFit="1" customWidth="1"/>
    <col min="3" max="4" width="9.33203125" bestFit="1" customWidth="1"/>
    <col min="6" max="6" width="9.33203125" bestFit="1" customWidth="1"/>
    <col min="8" max="8" width="9.33203125" bestFit="1" customWidth="1"/>
  </cols>
  <sheetData>
    <row r="1" spans="1:12" s="4" customFormat="1" ht="8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34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</row>
    <row r="2" spans="1:12">
      <c r="A2" s="1">
        <v>41580</v>
      </c>
      <c r="B2" s="2">
        <v>205157</v>
      </c>
      <c r="C2" s="2">
        <v>2</v>
      </c>
      <c r="D2" s="2">
        <v>4</v>
      </c>
      <c r="E2" s="3">
        <v>3.4722222335403785E-4</v>
      </c>
      <c r="F2" s="6">
        <f>E2*24*60</f>
        <v>0.50000000162981451</v>
      </c>
      <c r="G2" s="2" t="s">
        <v>19</v>
      </c>
      <c r="H2" s="2">
        <v>1</v>
      </c>
      <c r="I2" s="2" t="s">
        <v>14</v>
      </c>
      <c r="J2" s="2" t="s">
        <v>13</v>
      </c>
      <c r="K2" s="2" t="s">
        <v>13</v>
      </c>
      <c r="L2" s="2" t="s">
        <v>13</v>
      </c>
    </row>
    <row r="3" spans="1:12">
      <c r="A3" s="1">
        <v>41196</v>
      </c>
      <c r="B3" s="2">
        <v>163269</v>
      </c>
      <c r="C3" s="2">
        <v>699</v>
      </c>
      <c r="D3" s="2">
        <v>35</v>
      </c>
      <c r="E3" s="3">
        <v>1.5625000014551915E-3</v>
      </c>
      <c r="F3" s="6">
        <f t="shared" ref="F3:F51" si="0">E3*24*60</f>
        <v>2.2500000020954758</v>
      </c>
      <c r="G3" s="2" t="s">
        <v>19</v>
      </c>
      <c r="H3" s="2">
        <v>1</v>
      </c>
      <c r="I3" s="2" t="s">
        <v>14</v>
      </c>
      <c r="J3" s="2" t="s">
        <v>13</v>
      </c>
      <c r="K3" s="2" t="s">
        <v>13</v>
      </c>
      <c r="L3" s="2" t="s">
        <v>13</v>
      </c>
    </row>
    <row r="4" spans="1:12">
      <c r="A4" s="1">
        <v>39342</v>
      </c>
      <c r="B4" s="2">
        <v>118088</v>
      </c>
      <c r="C4" s="2">
        <v>131</v>
      </c>
      <c r="D4" s="2">
        <v>32</v>
      </c>
      <c r="E4" s="3">
        <v>2.1990740715409629E-3</v>
      </c>
      <c r="F4" s="6">
        <f t="shared" si="0"/>
        <v>3.1666666630189866</v>
      </c>
      <c r="G4" s="2" t="s">
        <v>19</v>
      </c>
      <c r="H4" s="2">
        <v>4</v>
      </c>
      <c r="I4" s="2" t="s">
        <v>12</v>
      </c>
      <c r="J4" s="2" t="s">
        <v>13</v>
      </c>
      <c r="K4" s="2" t="s">
        <v>13</v>
      </c>
      <c r="L4" s="2" t="s">
        <v>13</v>
      </c>
    </row>
    <row r="5" spans="1:12">
      <c r="A5" s="1">
        <v>40520</v>
      </c>
      <c r="B5" s="2">
        <v>115270</v>
      </c>
      <c r="C5" s="2">
        <v>361</v>
      </c>
      <c r="D5" s="2">
        <v>88</v>
      </c>
      <c r="E5" s="3">
        <v>1.7824074093368836E-3</v>
      </c>
      <c r="F5" s="6">
        <f t="shared" si="0"/>
        <v>2.5666666694451123</v>
      </c>
      <c r="G5" s="2" t="s">
        <v>19</v>
      </c>
      <c r="H5" s="2">
        <v>1</v>
      </c>
      <c r="I5" s="2" t="s">
        <v>14</v>
      </c>
      <c r="J5" s="2" t="s">
        <v>13</v>
      </c>
      <c r="K5" s="2" t="s">
        <v>13</v>
      </c>
      <c r="L5" s="2" t="s">
        <v>13</v>
      </c>
    </row>
    <row r="6" spans="1:12">
      <c r="A6" s="1">
        <v>40780</v>
      </c>
      <c r="B6" s="2">
        <v>104042</v>
      </c>
      <c r="C6" s="2">
        <v>97</v>
      </c>
      <c r="D6" s="2">
        <v>35</v>
      </c>
      <c r="E6" s="3">
        <v>1.2731481474475004E-3</v>
      </c>
      <c r="F6" s="6">
        <f t="shared" si="0"/>
        <v>1.8333333323244005</v>
      </c>
      <c r="G6" s="2" t="s">
        <v>19</v>
      </c>
      <c r="H6" s="2">
        <v>2</v>
      </c>
      <c r="I6" s="2" t="s">
        <v>14</v>
      </c>
      <c r="J6" s="2" t="s">
        <v>17</v>
      </c>
      <c r="K6" s="2" t="s">
        <v>17</v>
      </c>
      <c r="L6" s="2" t="s">
        <v>12</v>
      </c>
    </row>
    <row r="7" spans="1:12">
      <c r="A7" s="1">
        <v>39492</v>
      </c>
      <c r="B7" s="2">
        <v>81248</v>
      </c>
      <c r="C7" s="2">
        <v>38</v>
      </c>
      <c r="D7" s="2">
        <v>17</v>
      </c>
      <c r="E7" s="3">
        <v>6.8287036992842332E-4</v>
      </c>
      <c r="F7" s="6">
        <f t="shared" si="0"/>
        <v>0.98333333269692957</v>
      </c>
      <c r="G7" s="2" t="s">
        <v>19</v>
      </c>
      <c r="H7" s="2">
        <v>1</v>
      </c>
      <c r="I7" s="2" t="s">
        <v>14</v>
      </c>
      <c r="J7" s="2" t="s">
        <v>13</v>
      </c>
      <c r="K7" s="2" t="s">
        <v>13</v>
      </c>
      <c r="L7" s="2" t="s">
        <v>13</v>
      </c>
    </row>
    <row r="8" spans="1:12">
      <c r="A8" s="1">
        <v>41173</v>
      </c>
      <c r="B8" s="2">
        <v>54242</v>
      </c>
      <c r="C8" s="2">
        <v>253</v>
      </c>
      <c r="D8" s="2">
        <v>90</v>
      </c>
      <c r="E8" s="3">
        <v>1.111111108912155E-3</v>
      </c>
      <c r="F8" s="6">
        <f t="shared" si="0"/>
        <v>1.5999999968335032</v>
      </c>
      <c r="G8" s="2" t="s">
        <v>19</v>
      </c>
      <c r="H8" s="2">
        <v>1</v>
      </c>
      <c r="I8" s="2" t="s">
        <v>12</v>
      </c>
      <c r="J8" s="2" t="s">
        <v>13</v>
      </c>
      <c r="K8" s="2" t="s">
        <v>13</v>
      </c>
      <c r="L8" s="2" t="s">
        <v>13</v>
      </c>
    </row>
    <row r="9" spans="1:12">
      <c r="A9" s="1">
        <v>41034</v>
      </c>
      <c r="B9" s="2">
        <v>50447</v>
      </c>
      <c r="C9" s="2">
        <v>91</v>
      </c>
      <c r="D9" s="2">
        <v>27</v>
      </c>
      <c r="E9" s="3">
        <v>1.0532407395658083E-3</v>
      </c>
      <c r="F9" s="6">
        <f t="shared" si="0"/>
        <v>1.516666664974764</v>
      </c>
      <c r="G9" s="2" t="s">
        <v>19</v>
      </c>
      <c r="H9" s="2">
        <v>2</v>
      </c>
      <c r="I9" s="2" t="s">
        <v>12</v>
      </c>
      <c r="J9" s="2" t="s">
        <v>13</v>
      </c>
      <c r="K9" s="2" t="s">
        <v>13</v>
      </c>
      <c r="L9" s="2" t="s">
        <v>13</v>
      </c>
    </row>
    <row r="10" spans="1:12">
      <c r="A10" s="1">
        <v>39134</v>
      </c>
      <c r="B10" s="2">
        <v>41860</v>
      </c>
      <c r="C10" s="2">
        <v>79</v>
      </c>
      <c r="D10" s="2">
        <v>16</v>
      </c>
      <c r="E10" s="3">
        <v>6.7592592604341917E-3</v>
      </c>
      <c r="F10" s="6">
        <f t="shared" si="0"/>
        <v>9.733333335025236</v>
      </c>
      <c r="G10" s="2" t="s">
        <v>19</v>
      </c>
      <c r="H10" s="2">
        <v>2</v>
      </c>
      <c r="I10" s="2" t="s">
        <v>14</v>
      </c>
      <c r="J10" s="2" t="s">
        <v>13</v>
      </c>
      <c r="K10" s="2" t="s">
        <v>13</v>
      </c>
      <c r="L10" s="2" t="s">
        <v>13</v>
      </c>
    </row>
    <row r="11" spans="1:12">
      <c r="A11" s="1">
        <v>41598</v>
      </c>
      <c r="B11" s="2">
        <v>25964</v>
      </c>
      <c r="C11" s="2">
        <v>27</v>
      </c>
      <c r="D11" s="2">
        <v>14</v>
      </c>
      <c r="E11" s="3">
        <v>1.3194444472901523E-3</v>
      </c>
      <c r="F11" s="6">
        <f t="shared" si="0"/>
        <v>1.9000000040978193</v>
      </c>
      <c r="G11" s="2" t="s">
        <v>19</v>
      </c>
      <c r="H11" s="2">
        <v>1</v>
      </c>
      <c r="I11" s="2" t="s">
        <v>14</v>
      </c>
      <c r="J11" s="2" t="s">
        <v>13</v>
      </c>
      <c r="K11" s="2" t="s">
        <v>13</v>
      </c>
      <c r="L11" s="2" t="s">
        <v>13</v>
      </c>
    </row>
    <row r="12" spans="1:12">
      <c r="A12" s="1">
        <v>41196</v>
      </c>
      <c r="B12" s="2">
        <v>26122</v>
      </c>
      <c r="C12" s="2">
        <v>103</v>
      </c>
      <c r="D12" s="2">
        <v>6</v>
      </c>
      <c r="E12" s="3">
        <v>1.2291666665987577E-2</v>
      </c>
      <c r="F12" s="6">
        <f t="shared" si="0"/>
        <v>17.699999999022111</v>
      </c>
      <c r="G12" s="2" t="s">
        <v>19</v>
      </c>
      <c r="H12" s="2">
        <v>6</v>
      </c>
      <c r="I12" s="2" t="s">
        <v>12</v>
      </c>
      <c r="J12" s="2" t="s">
        <v>17</v>
      </c>
      <c r="K12" s="2" t="s">
        <v>17</v>
      </c>
      <c r="L12" s="2" t="s">
        <v>13</v>
      </c>
    </row>
    <row r="13" spans="1:12">
      <c r="A13" s="1">
        <v>40913</v>
      </c>
      <c r="B13" s="2">
        <v>14012</v>
      </c>
      <c r="C13" s="2">
        <v>18</v>
      </c>
      <c r="D13" s="2">
        <v>1</v>
      </c>
      <c r="E13" s="3">
        <v>2.4537037024856545E-3</v>
      </c>
      <c r="F13" s="6">
        <f t="shared" si="0"/>
        <v>3.5333333315793425</v>
      </c>
      <c r="G13" s="2" t="s">
        <v>19</v>
      </c>
      <c r="H13" s="2">
        <v>3</v>
      </c>
      <c r="I13" s="2" t="s">
        <v>12</v>
      </c>
      <c r="J13" s="2" t="s">
        <v>17</v>
      </c>
      <c r="K13" s="2" t="s">
        <v>17</v>
      </c>
      <c r="L13" s="2" t="s">
        <v>12</v>
      </c>
    </row>
    <row r="14" spans="1:12">
      <c r="A14" s="1">
        <v>40528</v>
      </c>
      <c r="B14" s="2">
        <v>13325</v>
      </c>
      <c r="C14" s="2">
        <v>45</v>
      </c>
      <c r="D14" s="2">
        <v>8</v>
      </c>
      <c r="E14" s="3">
        <v>3.9120370347518474E-3</v>
      </c>
      <c r="F14" s="6">
        <f t="shared" si="0"/>
        <v>5.6333333300426602</v>
      </c>
      <c r="G14" s="2" t="s">
        <v>19</v>
      </c>
      <c r="H14" s="2">
        <v>5</v>
      </c>
      <c r="I14" s="2" t="s">
        <v>12</v>
      </c>
      <c r="J14" s="2" t="s">
        <v>17</v>
      </c>
      <c r="K14" s="2" t="s">
        <v>17</v>
      </c>
      <c r="L14" s="2" t="s">
        <v>12</v>
      </c>
    </row>
    <row r="15" spans="1:12">
      <c r="A15" s="1">
        <v>41546</v>
      </c>
      <c r="B15" s="2">
        <v>12119</v>
      </c>
      <c r="C15" s="2">
        <v>291</v>
      </c>
      <c r="D15" s="2">
        <v>6</v>
      </c>
      <c r="E15" s="3">
        <v>3.2060185185400769E-3</v>
      </c>
      <c r="F15" s="6">
        <f t="shared" si="0"/>
        <v>4.6166666666977108</v>
      </c>
      <c r="G15" s="2" t="s">
        <v>19</v>
      </c>
      <c r="H15" s="2">
        <v>2</v>
      </c>
      <c r="I15" s="2" t="s">
        <v>14</v>
      </c>
      <c r="J15" s="2" t="s">
        <v>13</v>
      </c>
      <c r="K15" s="2" t="s">
        <v>13</v>
      </c>
      <c r="L15" s="2" t="s">
        <v>13</v>
      </c>
    </row>
    <row r="16" spans="1:12">
      <c r="A16" s="1">
        <v>42103</v>
      </c>
      <c r="B16" s="2">
        <v>11202</v>
      </c>
      <c r="C16" s="2">
        <v>57</v>
      </c>
      <c r="D16" s="2">
        <v>5</v>
      </c>
      <c r="E16" s="3">
        <v>7.4999999997089617E-3</v>
      </c>
      <c r="F16" s="6">
        <f t="shared" si="0"/>
        <v>10.799999999580905</v>
      </c>
      <c r="G16" s="2" t="s">
        <v>19</v>
      </c>
      <c r="H16" s="2">
        <v>2</v>
      </c>
      <c r="I16" s="2" t="s">
        <v>12</v>
      </c>
      <c r="J16" s="2" t="s">
        <v>13</v>
      </c>
      <c r="K16" s="2" t="s">
        <v>17</v>
      </c>
      <c r="L16" s="2" t="s">
        <v>13</v>
      </c>
    </row>
    <row r="17" spans="1:12">
      <c r="A17" s="1">
        <v>41616</v>
      </c>
      <c r="B17" s="2">
        <v>9051</v>
      </c>
      <c r="C17" s="2">
        <v>14</v>
      </c>
      <c r="D17" s="2">
        <v>3</v>
      </c>
      <c r="E17" s="3">
        <v>1.4004629629198462E-3</v>
      </c>
      <c r="F17" s="6">
        <f t="shared" si="0"/>
        <v>2.0166666666045785</v>
      </c>
      <c r="G17" s="2" t="s">
        <v>19</v>
      </c>
      <c r="H17" s="2">
        <v>3</v>
      </c>
      <c r="I17" s="2" t="s">
        <v>12</v>
      </c>
      <c r="J17" s="2" t="s">
        <v>17</v>
      </c>
      <c r="K17" s="2" t="s">
        <v>13</v>
      </c>
      <c r="L17" s="2" t="s">
        <v>13</v>
      </c>
    </row>
    <row r="18" spans="1:12">
      <c r="A18" s="1">
        <v>41559</v>
      </c>
      <c r="B18" s="2">
        <v>7493</v>
      </c>
      <c r="C18" s="2">
        <v>34</v>
      </c>
      <c r="D18" s="2">
        <v>6</v>
      </c>
      <c r="E18" s="3">
        <v>4.2708333348855376E-3</v>
      </c>
      <c r="F18" s="6">
        <f t="shared" si="0"/>
        <v>6.1500000022351742</v>
      </c>
      <c r="G18" s="2" t="s">
        <v>19</v>
      </c>
      <c r="H18" s="2">
        <v>1</v>
      </c>
      <c r="I18" s="2" t="s">
        <v>14</v>
      </c>
      <c r="J18" s="2" t="s">
        <v>13</v>
      </c>
      <c r="K18" s="2" t="s">
        <v>13</v>
      </c>
      <c r="L18" s="2" t="s">
        <v>13</v>
      </c>
    </row>
    <row r="19" spans="1:12">
      <c r="A19" s="1">
        <v>41346</v>
      </c>
      <c r="B19" s="2">
        <v>5969</v>
      </c>
      <c r="C19" s="2">
        <v>32</v>
      </c>
      <c r="D19" s="2">
        <v>1</v>
      </c>
      <c r="E19" s="3">
        <v>1.2280092589207925E-2</v>
      </c>
      <c r="F19" s="6">
        <f t="shared" si="0"/>
        <v>17.683333328459412</v>
      </c>
      <c r="G19" s="2" t="s">
        <v>19</v>
      </c>
      <c r="H19" s="2">
        <v>3</v>
      </c>
      <c r="I19" s="2" t="s">
        <v>14</v>
      </c>
      <c r="J19" s="2" t="s">
        <v>17</v>
      </c>
      <c r="K19" s="2" t="s">
        <v>17</v>
      </c>
      <c r="L19" s="2" t="s">
        <v>13</v>
      </c>
    </row>
    <row r="20" spans="1:12">
      <c r="A20" s="1">
        <v>41796</v>
      </c>
      <c r="B20" s="2">
        <v>5792</v>
      </c>
      <c r="C20" s="2">
        <v>2</v>
      </c>
      <c r="D20" s="2">
        <v>1</v>
      </c>
      <c r="E20" s="3">
        <v>9.490740776527673E-4</v>
      </c>
      <c r="F20" s="6">
        <f t="shared" si="0"/>
        <v>1.3666666718199849</v>
      </c>
      <c r="G20" s="2" t="s">
        <v>19</v>
      </c>
      <c r="H20" s="2">
        <v>2</v>
      </c>
      <c r="I20" s="2" t="s">
        <v>12</v>
      </c>
      <c r="J20" s="2" t="s">
        <v>17</v>
      </c>
      <c r="K20" s="2" t="s">
        <v>13</v>
      </c>
      <c r="L20" s="2" t="s">
        <v>13</v>
      </c>
    </row>
    <row r="21" spans="1:12">
      <c r="A21" s="1">
        <v>42463</v>
      </c>
      <c r="B21" s="2">
        <v>1144443</v>
      </c>
      <c r="C21" s="2">
        <v>31767</v>
      </c>
      <c r="D21" s="2">
        <v>733</v>
      </c>
      <c r="E21" s="3">
        <v>2.4074074099189602E-3</v>
      </c>
      <c r="F21" s="6">
        <f t="shared" si="0"/>
        <v>3.4666666702833027</v>
      </c>
      <c r="G21" s="2" t="s">
        <v>19</v>
      </c>
      <c r="H21" s="2">
        <v>4</v>
      </c>
      <c r="I21" s="2" t="s">
        <v>14</v>
      </c>
      <c r="J21" s="2" t="s">
        <v>13</v>
      </c>
      <c r="K21" s="2" t="s">
        <v>17</v>
      </c>
      <c r="L21" s="2" t="s">
        <v>13</v>
      </c>
    </row>
    <row r="22" spans="1:12">
      <c r="A22" s="1">
        <v>42204</v>
      </c>
      <c r="B22" s="2">
        <v>1003229</v>
      </c>
      <c r="C22" s="2">
        <v>23864</v>
      </c>
      <c r="D22" s="2">
        <v>407</v>
      </c>
      <c r="E22" s="3">
        <v>1.111111108912155E-3</v>
      </c>
      <c r="F22" s="6">
        <f t="shared" si="0"/>
        <v>1.5999999968335032</v>
      </c>
      <c r="G22" s="2" t="s">
        <v>19</v>
      </c>
      <c r="H22" s="2">
        <v>2</v>
      </c>
      <c r="I22" s="2" t="s">
        <v>14</v>
      </c>
      <c r="J22" s="2" t="s">
        <v>13</v>
      </c>
      <c r="K22" s="2" t="s">
        <v>17</v>
      </c>
      <c r="L22" s="2" t="s">
        <v>13</v>
      </c>
    </row>
    <row r="23" spans="1:12">
      <c r="A23" s="1">
        <v>42350</v>
      </c>
      <c r="B23" s="2">
        <v>800479</v>
      </c>
      <c r="C23" s="2">
        <v>17297</v>
      </c>
      <c r="D23" s="2">
        <v>255</v>
      </c>
      <c r="E23" s="3">
        <v>1.0416666627861559E-3</v>
      </c>
      <c r="F23" s="6">
        <f t="shared" si="0"/>
        <v>1.4999999944120646</v>
      </c>
      <c r="G23" s="2" t="s">
        <v>19</v>
      </c>
      <c r="H23" s="2">
        <v>1</v>
      </c>
      <c r="I23" s="2" t="s">
        <v>14</v>
      </c>
      <c r="J23" s="2" t="s">
        <v>13</v>
      </c>
      <c r="K23" s="2" t="s">
        <v>13</v>
      </c>
      <c r="L23" s="2" t="s">
        <v>13</v>
      </c>
    </row>
    <row r="24" spans="1:12">
      <c r="A24" s="1">
        <v>41508</v>
      </c>
      <c r="B24" s="2">
        <v>503988</v>
      </c>
      <c r="C24" s="2">
        <v>3542</v>
      </c>
      <c r="D24" s="2">
        <v>108</v>
      </c>
      <c r="E24" s="3">
        <v>1.7395833332557231E-2</v>
      </c>
      <c r="F24" s="6">
        <f t="shared" si="0"/>
        <v>25.049999998882413</v>
      </c>
      <c r="G24" s="2" t="s">
        <v>19</v>
      </c>
      <c r="H24" s="2">
        <v>1</v>
      </c>
      <c r="I24" s="2" t="s">
        <v>14</v>
      </c>
      <c r="J24" s="2" t="s">
        <v>13</v>
      </c>
      <c r="K24" s="2" t="s">
        <v>13</v>
      </c>
      <c r="L24" s="2" t="s">
        <v>13</v>
      </c>
    </row>
    <row r="25" spans="1:12">
      <c r="A25" s="1">
        <v>39535</v>
      </c>
      <c r="B25" s="2">
        <v>360101</v>
      </c>
      <c r="C25" s="2">
        <v>824</v>
      </c>
      <c r="D25" s="2">
        <v>44</v>
      </c>
      <c r="E25" s="3">
        <v>2.3032407407299615E-3</v>
      </c>
      <c r="F25" s="6">
        <f t="shared" si="0"/>
        <v>3.3166666666511446</v>
      </c>
      <c r="G25" s="2" t="s">
        <v>19</v>
      </c>
      <c r="H25" s="2">
        <v>1</v>
      </c>
      <c r="I25" s="2" t="s">
        <v>14</v>
      </c>
      <c r="J25" s="2" t="s">
        <v>13</v>
      </c>
      <c r="K25" s="2" t="s">
        <v>13</v>
      </c>
      <c r="L25" s="2" t="s">
        <v>13</v>
      </c>
    </row>
    <row r="26" spans="1:12">
      <c r="A26" s="1">
        <v>40615</v>
      </c>
      <c r="B26" s="2">
        <v>361482</v>
      </c>
      <c r="C26" s="2">
        <v>1165</v>
      </c>
      <c r="D26" s="2">
        <v>53</v>
      </c>
      <c r="E26" s="3">
        <v>5.6018518516793847E-3</v>
      </c>
      <c r="F26" s="6">
        <f t="shared" si="0"/>
        <v>8.066666666418314</v>
      </c>
      <c r="G26" s="2" t="s">
        <v>19</v>
      </c>
      <c r="H26" s="2">
        <v>1</v>
      </c>
      <c r="I26" s="2" t="s">
        <v>14</v>
      </c>
      <c r="J26" s="2" t="s">
        <v>13</v>
      </c>
      <c r="K26" s="2" t="s">
        <v>13</v>
      </c>
      <c r="L26" s="2" t="s">
        <v>13</v>
      </c>
    </row>
    <row r="27" spans="1:12">
      <c r="A27" s="1">
        <v>41337</v>
      </c>
      <c r="B27" s="2">
        <v>342648</v>
      </c>
      <c r="C27" s="2">
        <v>1912</v>
      </c>
      <c r="D27" s="2">
        <v>73</v>
      </c>
      <c r="E27" s="3">
        <v>4.1666666664241347E-2</v>
      </c>
      <c r="F27" s="6">
        <f t="shared" si="0"/>
        <v>59.99999999650754</v>
      </c>
      <c r="G27" s="2" t="s">
        <v>19</v>
      </c>
      <c r="H27" s="2">
        <v>1</v>
      </c>
      <c r="I27" s="2" t="s">
        <v>14</v>
      </c>
      <c r="J27" s="2" t="s">
        <v>13</v>
      </c>
      <c r="K27" s="2" t="s">
        <v>13</v>
      </c>
      <c r="L27" s="2" t="s">
        <v>13</v>
      </c>
    </row>
    <row r="28" spans="1:12">
      <c r="A28" s="1">
        <v>41014</v>
      </c>
      <c r="B28" s="2">
        <v>298851</v>
      </c>
      <c r="C28" s="2">
        <v>1101</v>
      </c>
      <c r="D28" s="2">
        <v>425</v>
      </c>
      <c r="E28" s="3">
        <v>2.6504629640839994E-3</v>
      </c>
      <c r="F28" s="6">
        <f t="shared" si="0"/>
        <v>3.8166666682809591</v>
      </c>
      <c r="G28" s="2" t="s">
        <v>19</v>
      </c>
      <c r="H28" s="2">
        <v>1</v>
      </c>
      <c r="I28" s="2" t="s">
        <v>14</v>
      </c>
      <c r="J28" s="2" t="s">
        <v>13</v>
      </c>
      <c r="K28" s="2" t="s">
        <v>13</v>
      </c>
      <c r="L28" s="2" t="s">
        <v>13</v>
      </c>
    </row>
    <row r="29" spans="1:12">
      <c r="A29" s="1">
        <v>40996</v>
      </c>
      <c r="B29" s="2">
        <v>287914</v>
      </c>
      <c r="C29" s="2">
        <v>1108</v>
      </c>
      <c r="D29" s="2">
        <v>45</v>
      </c>
      <c r="E29" s="3">
        <v>4.1666666664241347E-2</v>
      </c>
      <c r="F29" s="6">
        <f t="shared" si="0"/>
        <v>59.99999999650754</v>
      </c>
      <c r="G29" s="2" t="s">
        <v>19</v>
      </c>
      <c r="H29" s="2">
        <v>1</v>
      </c>
      <c r="I29" s="2" t="s">
        <v>14</v>
      </c>
      <c r="J29" s="2" t="s">
        <v>13</v>
      </c>
      <c r="K29" s="2" t="s">
        <v>13</v>
      </c>
      <c r="L29" s="2" t="s">
        <v>13</v>
      </c>
    </row>
    <row r="30" spans="1:12">
      <c r="A30" s="1">
        <v>39214</v>
      </c>
      <c r="B30" s="2">
        <v>251584</v>
      </c>
      <c r="C30" s="2">
        <v>725</v>
      </c>
      <c r="D30" s="2">
        <v>248</v>
      </c>
      <c r="E30" s="3">
        <v>6.1921296291984618E-3</v>
      </c>
      <c r="F30" s="6">
        <f t="shared" si="0"/>
        <v>8.916666666045785</v>
      </c>
      <c r="G30" s="2" t="s">
        <v>19</v>
      </c>
      <c r="H30" s="2">
        <v>1</v>
      </c>
      <c r="I30" s="2" t="s">
        <v>14</v>
      </c>
      <c r="J30" s="2" t="s">
        <v>13</v>
      </c>
      <c r="K30" s="2" t="s">
        <v>17</v>
      </c>
      <c r="L30" s="2" t="s">
        <v>13</v>
      </c>
    </row>
    <row r="31" spans="1:12">
      <c r="A31" s="1">
        <v>39966</v>
      </c>
      <c r="B31" s="2">
        <v>135805</v>
      </c>
      <c r="C31" s="2">
        <v>298</v>
      </c>
      <c r="D31" s="2">
        <v>87</v>
      </c>
      <c r="E31" s="3">
        <v>2.8240740721230395E-3</v>
      </c>
      <c r="F31" s="6">
        <f t="shared" si="0"/>
        <v>4.0666666638571769</v>
      </c>
      <c r="G31" s="2" t="s">
        <v>19</v>
      </c>
      <c r="H31" s="2">
        <v>4</v>
      </c>
      <c r="I31" s="2" t="s">
        <v>12</v>
      </c>
      <c r="J31" s="2" t="s">
        <v>17</v>
      </c>
      <c r="K31" s="2" t="s">
        <v>17</v>
      </c>
      <c r="L31" s="2" t="s">
        <v>13</v>
      </c>
    </row>
    <row r="32" spans="1:12">
      <c r="A32" s="1">
        <v>41749</v>
      </c>
      <c r="B32" s="2">
        <v>132626</v>
      </c>
      <c r="C32" s="2">
        <v>1054</v>
      </c>
      <c r="D32" s="2">
        <v>51</v>
      </c>
      <c r="E32" s="3">
        <v>4.1724537033587694E-2</v>
      </c>
      <c r="F32" s="6">
        <f t="shared" si="0"/>
        <v>60.08333332836628</v>
      </c>
      <c r="G32" s="2" t="s">
        <v>19</v>
      </c>
      <c r="H32" s="2">
        <v>1</v>
      </c>
      <c r="I32" s="2" t="s">
        <v>14</v>
      </c>
      <c r="J32" s="2" t="s">
        <v>13</v>
      </c>
      <c r="K32" s="2" t="s">
        <v>13</v>
      </c>
      <c r="L32" s="2" t="s">
        <v>13</v>
      </c>
    </row>
    <row r="33" spans="1:12">
      <c r="A33" s="1">
        <v>39114</v>
      </c>
      <c r="B33" s="2">
        <v>111015</v>
      </c>
      <c r="C33" s="2">
        <v>284</v>
      </c>
      <c r="D33" s="2">
        <v>58</v>
      </c>
      <c r="E33" s="3">
        <v>4.537037035333924E-3</v>
      </c>
      <c r="F33" s="6">
        <f t="shared" si="0"/>
        <v>6.5333333308808506</v>
      </c>
      <c r="G33" s="2" t="s">
        <v>19</v>
      </c>
      <c r="H33" s="2">
        <v>2</v>
      </c>
      <c r="I33" s="2" t="s">
        <v>12</v>
      </c>
      <c r="J33" s="2" t="s">
        <v>17</v>
      </c>
      <c r="K33" s="2" t="s">
        <v>13</v>
      </c>
      <c r="L33" s="2" t="s">
        <v>13</v>
      </c>
    </row>
    <row r="34" spans="1:12">
      <c r="A34" s="1">
        <v>40030</v>
      </c>
      <c r="B34" s="2">
        <v>96906</v>
      </c>
      <c r="C34" s="2">
        <v>78</v>
      </c>
      <c r="D34" s="2">
        <v>8</v>
      </c>
      <c r="E34" s="3">
        <v>1.3888888934161514E-3</v>
      </c>
      <c r="F34" s="6">
        <f t="shared" si="0"/>
        <v>2.000000006519258</v>
      </c>
      <c r="G34" s="2" t="s">
        <v>19</v>
      </c>
      <c r="H34" s="2">
        <v>3</v>
      </c>
      <c r="I34" s="2" t="s">
        <v>14</v>
      </c>
      <c r="J34" s="2" t="s">
        <v>13</v>
      </c>
      <c r="K34" s="2" t="s">
        <v>17</v>
      </c>
      <c r="L34" s="2" t="s">
        <v>12</v>
      </c>
    </row>
    <row r="35" spans="1:12">
      <c r="A35" s="1">
        <v>40795</v>
      </c>
      <c r="B35" s="2">
        <v>97118</v>
      </c>
      <c r="C35" s="2">
        <v>323</v>
      </c>
      <c r="D35" s="2">
        <v>6</v>
      </c>
      <c r="E35" s="3">
        <v>4.4907407427672297E-3</v>
      </c>
      <c r="F35" s="6">
        <f t="shared" si="0"/>
        <v>6.4666666695848107</v>
      </c>
      <c r="G35" s="2" t="s">
        <v>19</v>
      </c>
      <c r="H35" s="2">
        <v>3</v>
      </c>
      <c r="I35" s="2" t="s">
        <v>14</v>
      </c>
      <c r="J35" s="2" t="s">
        <v>17</v>
      </c>
      <c r="K35" s="2" t="s">
        <v>13</v>
      </c>
      <c r="L35" s="2" t="s">
        <v>13</v>
      </c>
    </row>
    <row r="36" spans="1:12">
      <c r="A36" s="1">
        <v>39140</v>
      </c>
      <c r="B36" s="2">
        <v>83718</v>
      </c>
      <c r="C36" s="2">
        <v>45</v>
      </c>
      <c r="D36" s="2">
        <v>31</v>
      </c>
      <c r="E36" s="3">
        <v>4.1435185194131918E-3</v>
      </c>
      <c r="F36" s="6">
        <f t="shared" si="0"/>
        <v>5.9666666679549962</v>
      </c>
      <c r="G36" s="2" t="s">
        <v>19</v>
      </c>
      <c r="H36" s="2">
        <v>2</v>
      </c>
      <c r="I36" s="2" t="s">
        <v>12</v>
      </c>
      <c r="J36" s="2" t="s">
        <v>13</v>
      </c>
      <c r="K36" s="2" t="s">
        <v>13</v>
      </c>
      <c r="L36" s="2" t="s">
        <v>13</v>
      </c>
    </row>
    <row r="37" spans="1:12">
      <c r="A37" s="1">
        <v>40489</v>
      </c>
      <c r="B37" s="2">
        <v>80742</v>
      </c>
      <c r="C37" s="2">
        <v>373</v>
      </c>
      <c r="D37" s="2">
        <v>9</v>
      </c>
      <c r="E37" s="3">
        <v>6.8287036992842332E-3</v>
      </c>
      <c r="F37" s="6">
        <f t="shared" si="0"/>
        <v>9.8333333269692957</v>
      </c>
      <c r="G37" s="2" t="s">
        <v>19</v>
      </c>
      <c r="H37" s="2">
        <v>1</v>
      </c>
      <c r="I37" s="2" t="s">
        <v>14</v>
      </c>
      <c r="J37" s="2" t="s">
        <v>13</v>
      </c>
      <c r="K37" s="2" t="s">
        <v>13</v>
      </c>
      <c r="L37" s="2" t="s">
        <v>13</v>
      </c>
    </row>
    <row r="38" spans="1:12">
      <c r="A38" s="1">
        <v>40246</v>
      </c>
      <c r="B38" s="2">
        <v>79610</v>
      </c>
      <c r="C38" s="2">
        <v>632</v>
      </c>
      <c r="D38" s="2">
        <v>13</v>
      </c>
      <c r="E38" s="3">
        <v>5.3472222207346931E-3</v>
      </c>
      <c r="F38" s="6">
        <f t="shared" si="0"/>
        <v>7.6999999978579581</v>
      </c>
      <c r="G38" s="2" t="s">
        <v>19</v>
      </c>
      <c r="H38" s="2">
        <v>2</v>
      </c>
      <c r="I38" s="2" t="s">
        <v>14</v>
      </c>
      <c r="J38" s="2" t="s">
        <v>13</v>
      </c>
      <c r="K38" s="2" t="s">
        <v>13</v>
      </c>
      <c r="L38" s="2" t="s">
        <v>13</v>
      </c>
    </row>
    <row r="39" spans="1:12">
      <c r="A39" s="1">
        <v>41508</v>
      </c>
      <c r="B39" s="2">
        <v>76957</v>
      </c>
      <c r="C39" s="2">
        <v>432</v>
      </c>
      <c r="D39" s="2">
        <v>13</v>
      </c>
      <c r="E39" s="3">
        <v>1.7395833332557231E-2</v>
      </c>
      <c r="F39" s="6">
        <f t="shared" si="0"/>
        <v>25.049999998882413</v>
      </c>
      <c r="G39" s="2" t="s">
        <v>19</v>
      </c>
      <c r="H39" s="2">
        <v>1</v>
      </c>
      <c r="I39" s="2" t="s">
        <v>14</v>
      </c>
      <c r="J39" s="2" t="s">
        <v>13</v>
      </c>
      <c r="K39" s="2" t="s">
        <v>13</v>
      </c>
      <c r="L39" s="2" t="s">
        <v>13</v>
      </c>
    </row>
    <row r="40" spans="1:12">
      <c r="A40" s="1">
        <v>40813</v>
      </c>
      <c r="B40" s="2">
        <v>70776</v>
      </c>
      <c r="C40" s="2">
        <v>147</v>
      </c>
      <c r="D40" s="2">
        <v>1</v>
      </c>
      <c r="E40" s="3">
        <v>5.648148144246079E-3</v>
      </c>
      <c r="F40" s="6">
        <f t="shared" si="0"/>
        <v>8.1333333277143538</v>
      </c>
      <c r="G40" s="2" t="s">
        <v>19</v>
      </c>
      <c r="H40" s="2">
        <v>1</v>
      </c>
      <c r="I40" s="2" t="s">
        <v>14</v>
      </c>
      <c r="J40" s="2" t="s">
        <v>13</v>
      </c>
      <c r="K40" s="2" t="s">
        <v>13</v>
      </c>
      <c r="L40" s="2" t="s">
        <v>13</v>
      </c>
    </row>
    <row r="41" spans="1:12">
      <c r="A41" s="1">
        <v>41072</v>
      </c>
      <c r="B41" s="2">
        <v>62466</v>
      </c>
      <c r="C41" s="2">
        <v>247</v>
      </c>
      <c r="D41" s="2">
        <v>20</v>
      </c>
      <c r="E41" s="3">
        <v>1.6087962940218858E-3</v>
      </c>
      <c r="F41" s="6">
        <f t="shared" si="0"/>
        <v>2.3166666633915156</v>
      </c>
      <c r="G41" s="2" t="s">
        <v>19</v>
      </c>
      <c r="H41" s="2">
        <v>3</v>
      </c>
      <c r="I41" s="2" t="s">
        <v>14</v>
      </c>
      <c r="J41" s="2" t="s">
        <v>13</v>
      </c>
      <c r="K41" s="2" t="s">
        <v>17</v>
      </c>
      <c r="L41" s="2" t="s">
        <v>13</v>
      </c>
    </row>
    <row r="42" spans="1:12">
      <c r="A42" s="1">
        <v>39597</v>
      </c>
      <c r="B42" s="2">
        <v>59274</v>
      </c>
      <c r="C42" s="2">
        <v>34</v>
      </c>
      <c r="D42" s="2">
        <v>33</v>
      </c>
      <c r="E42" s="3">
        <v>1.2152777781011537E-3</v>
      </c>
      <c r="F42" s="6">
        <f t="shared" si="0"/>
        <v>1.7500000004656613</v>
      </c>
      <c r="G42" s="2" t="s">
        <v>19</v>
      </c>
      <c r="H42" s="2">
        <v>1</v>
      </c>
      <c r="I42" s="2" t="s">
        <v>14</v>
      </c>
      <c r="J42" s="2" t="s">
        <v>13</v>
      </c>
      <c r="K42" s="2" t="s">
        <v>13</v>
      </c>
      <c r="L42" s="2" t="s">
        <v>13</v>
      </c>
    </row>
    <row r="43" spans="1:12">
      <c r="A43" s="1">
        <v>39811</v>
      </c>
      <c r="B43" s="2">
        <v>57878</v>
      </c>
      <c r="C43" s="2">
        <v>82</v>
      </c>
      <c r="D43" s="2">
        <v>7</v>
      </c>
      <c r="E43" s="3">
        <v>1.7708333325572312E-3</v>
      </c>
      <c r="F43" s="6">
        <f t="shared" si="0"/>
        <v>2.5499999988824129</v>
      </c>
      <c r="G43" s="2" t="s">
        <v>19</v>
      </c>
      <c r="H43" s="2">
        <v>2</v>
      </c>
      <c r="I43" s="2" t="s">
        <v>14</v>
      </c>
      <c r="J43" s="2" t="s">
        <v>13</v>
      </c>
      <c r="K43" s="2" t="s">
        <v>17</v>
      </c>
      <c r="L43" s="2" t="s">
        <v>13</v>
      </c>
    </row>
    <row r="44" spans="1:12">
      <c r="A44" s="1">
        <v>40377</v>
      </c>
      <c r="B44" s="2">
        <v>58085</v>
      </c>
      <c r="C44" s="2">
        <v>79</v>
      </c>
      <c r="D44" s="2">
        <v>7</v>
      </c>
      <c r="E44" s="3">
        <v>1.527777778392192E-3</v>
      </c>
      <c r="F44" s="6">
        <f t="shared" si="0"/>
        <v>2.2000000008847564</v>
      </c>
      <c r="G44" s="2" t="s">
        <v>19</v>
      </c>
      <c r="H44" s="2">
        <v>1</v>
      </c>
      <c r="I44" s="2" t="s">
        <v>14</v>
      </c>
      <c r="J44" s="2" t="s">
        <v>13</v>
      </c>
      <c r="K44" s="2" t="s">
        <v>13</v>
      </c>
      <c r="L44" s="2" t="s">
        <v>13</v>
      </c>
    </row>
    <row r="45" spans="1:12">
      <c r="A45" s="1">
        <v>39493</v>
      </c>
      <c r="B45" s="2">
        <v>56400</v>
      </c>
      <c r="C45" s="2">
        <v>60</v>
      </c>
      <c r="D45" s="2">
        <v>16</v>
      </c>
      <c r="E45" s="3">
        <v>2.4074074099189602E-3</v>
      </c>
      <c r="F45" s="6">
        <f t="shared" si="0"/>
        <v>3.4666666702833027</v>
      </c>
      <c r="G45" s="2" t="s">
        <v>19</v>
      </c>
      <c r="H45" s="2">
        <v>3</v>
      </c>
      <c r="I45" s="2" t="s">
        <v>12</v>
      </c>
      <c r="J45" s="2" t="s">
        <v>17</v>
      </c>
      <c r="K45" s="2" t="s">
        <v>17</v>
      </c>
      <c r="L45" s="2" t="s">
        <v>13</v>
      </c>
    </row>
    <row r="46" spans="1:12">
      <c r="A46" s="1">
        <v>41488</v>
      </c>
      <c r="B46" s="2">
        <v>58371</v>
      </c>
      <c r="C46" s="2">
        <v>680</v>
      </c>
      <c r="D46" s="2">
        <v>20</v>
      </c>
      <c r="E46" s="3">
        <v>7.3495370379532687E-3</v>
      </c>
      <c r="F46" s="6">
        <f t="shared" si="0"/>
        <v>10.583333334652707</v>
      </c>
      <c r="G46" s="2" t="s">
        <v>19</v>
      </c>
      <c r="H46" s="2">
        <v>4</v>
      </c>
      <c r="I46" s="2" t="s">
        <v>14</v>
      </c>
      <c r="J46" s="2" t="s">
        <v>13</v>
      </c>
      <c r="K46" s="2" t="s">
        <v>17</v>
      </c>
      <c r="L46" s="2" t="s">
        <v>13</v>
      </c>
    </row>
    <row r="47" spans="1:12">
      <c r="A47" s="1">
        <v>41687</v>
      </c>
      <c r="B47" s="2">
        <v>56548</v>
      </c>
      <c r="C47" s="2">
        <v>455</v>
      </c>
      <c r="D47" s="2">
        <v>26</v>
      </c>
      <c r="E47" s="3">
        <v>3.1550925923511386E-2</v>
      </c>
      <c r="F47" s="6">
        <f t="shared" si="0"/>
        <v>45.433333329856396</v>
      </c>
      <c r="G47" s="2" t="s">
        <v>19</v>
      </c>
      <c r="H47" s="2">
        <v>1</v>
      </c>
      <c r="I47" s="2" t="s">
        <v>14</v>
      </c>
      <c r="J47" s="2" t="s">
        <v>13</v>
      </c>
      <c r="K47" s="2" t="s">
        <v>13</v>
      </c>
      <c r="L47" s="2" t="s">
        <v>13</v>
      </c>
    </row>
    <row r="48" spans="1:12">
      <c r="A48" s="1">
        <v>41204</v>
      </c>
      <c r="B48" s="2">
        <v>53003</v>
      </c>
      <c r="C48" s="2">
        <v>218</v>
      </c>
      <c r="D48" s="2">
        <v>12</v>
      </c>
      <c r="E48" s="3">
        <v>1.6435185170848854E-3</v>
      </c>
      <c r="F48" s="6">
        <f t="shared" si="0"/>
        <v>2.366666664602235</v>
      </c>
      <c r="G48" s="2" t="s">
        <v>19</v>
      </c>
      <c r="H48" s="2">
        <v>2</v>
      </c>
      <c r="I48" s="2" t="s">
        <v>14</v>
      </c>
      <c r="J48" s="2" t="s">
        <v>13</v>
      </c>
      <c r="K48" s="2" t="s">
        <v>13</v>
      </c>
      <c r="L48" s="2" t="s">
        <v>13</v>
      </c>
    </row>
    <row r="49" spans="1:12">
      <c r="A49" s="1">
        <v>39342</v>
      </c>
      <c r="B49" s="2">
        <v>50386</v>
      </c>
      <c r="C49" s="2">
        <v>52</v>
      </c>
      <c r="D49" s="2">
        <v>21</v>
      </c>
      <c r="E49" s="3">
        <v>2.1412037021946162E-3</v>
      </c>
      <c r="F49" s="6">
        <f t="shared" si="0"/>
        <v>3.0833333311602473</v>
      </c>
      <c r="G49" s="2" t="s">
        <v>19</v>
      </c>
      <c r="H49" s="2">
        <v>5</v>
      </c>
      <c r="I49" s="2" t="s">
        <v>12</v>
      </c>
      <c r="J49" s="2" t="s">
        <v>17</v>
      </c>
      <c r="K49" s="2" t="s">
        <v>17</v>
      </c>
      <c r="L49" s="2" t="s">
        <v>13</v>
      </c>
    </row>
    <row r="50" spans="1:12">
      <c r="A50" s="1">
        <v>41054</v>
      </c>
      <c r="B50" s="2">
        <v>47506</v>
      </c>
      <c r="C50" s="2">
        <v>346</v>
      </c>
      <c r="D50" s="2">
        <v>11</v>
      </c>
      <c r="E50" s="3">
        <v>3.6689814805868082E-3</v>
      </c>
      <c r="F50" s="6">
        <f t="shared" si="0"/>
        <v>5.2833333320450038</v>
      </c>
      <c r="G50" s="2" t="s">
        <v>19</v>
      </c>
      <c r="H50" s="2">
        <v>3</v>
      </c>
      <c r="I50" s="2" t="s">
        <v>12</v>
      </c>
      <c r="J50" s="2" t="s">
        <v>17</v>
      </c>
      <c r="K50" s="2" t="s">
        <v>13</v>
      </c>
      <c r="L50" s="2" t="s">
        <v>13</v>
      </c>
    </row>
    <row r="51" spans="1:12">
      <c r="A51" s="1">
        <v>40926</v>
      </c>
      <c r="B51" s="2">
        <v>46836</v>
      </c>
      <c r="C51" s="2">
        <v>195</v>
      </c>
      <c r="D51" s="2">
        <v>6</v>
      </c>
      <c r="E51" s="3">
        <v>3.7615740729961544E-3</v>
      </c>
      <c r="F51" s="6">
        <f t="shared" si="0"/>
        <v>5.4166666651144624</v>
      </c>
      <c r="G51" s="2" t="s">
        <v>19</v>
      </c>
      <c r="H51" s="2">
        <v>3</v>
      </c>
      <c r="I51" s="2" t="s">
        <v>14</v>
      </c>
      <c r="J51" s="2" t="s">
        <v>13</v>
      </c>
      <c r="K51" s="2" t="s">
        <v>17</v>
      </c>
      <c r="L51" s="2" t="s">
        <v>13</v>
      </c>
    </row>
    <row r="53" spans="1:12" s="8" customFormat="1">
      <c r="A53" s="8" t="s">
        <v>30</v>
      </c>
      <c r="B53" s="8">
        <f>MEDIAN(B2:B51)</f>
        <v>73866.5</v>
      </c>
      <c r="C53" s="8">
        <f>MEDIAN(C2:C51)</f>
        <v>232.5</v>
      </c>
      <c r="D53" s="8">
        <f>MEDIAN(D2:D51)</f>
        <v>18.5</v>
      </c>
      <c r="F53" s="8">
        <f>MEDIAN(F2:F51)</f>
        <v>3.941666666069068</v>
      </c>
      <c r="H53" s="8">
        <f>MEDIAN(H2:H51)</f>
        <v>2</v>
      </c>
    </row>
    <row r="54" spans="1:12" s="8" customFormat="1"/>
    <row r="55" spans="1:12" s="8" customFormat="1">
      <c r="A55" s="9" t="s">
        <v>32</v>
      </c>
      <c r="B55" s="8">
        <f>AVERAGE(B2:B51)</f>
        <v>159828.34</v>
      </c>
      <c r="C55" s="8">
        <f>AVERAGE(C2:C51)</f>
        <v>1835.86</v>
      </c>
      <c r="D55" s="8">
        <f>AVERAGE(D2:D51)</f>
        <v>64.84</v>
      </c>
      <c r="F55" s="8">
        <f>AVERAGE(F2:F51)</f>
        <v>9.8313333325786516</v>
      </c>
      <c r="H55" s="8">
        <f>AVERAGE(H2:H51)</f>
        <v>2.1</v>
      </c>
    </row>
    <row r="56" spans="1:12" s="8" customFormat="1"/>
    <row r="57" spans="1:12" s="8" customFormat="1">
      <c r="A57" s="9" t="s">
        <v>31</v>
      </c>
      <c r="B57" s="8">
        <f>STDEV(B2:B51)/SQRT(COUNT(B2:B51))</f>
        <v>33815.454859414043</v>
      </c>
      <c r="C57" s="8">
        <f>STDEV(C2:C51)/SQRT(COUNT(C2:C51))</f>
        <v>841.38571028842114</v>
      </c>
      <c r="D57" s="8">
        <f>STDEV(D2:D51)/SQRT(COUNT(D2:D51))</f>
        <v>18.771806040997127</v>
      </c>
      <c r="F57" s="8">
        <f>STDEV(F2:F51)/SQRT(COUNT(F2:F51))</f>
        <v>2.123122120081204</v>
      </c>
      <c r="H57" s="8">
        <f>STDEV(H2:H51)/SQRT(COUNT(H2:H51))</f>
        <v>0.18126539343499312</v>
      </c>
    </row>
  </sheetData>
  <sheetCalcPr fullCalcOnLoad="1"/>
  <phoneticPr fontId="4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Civilian</vt:lpstr>
      <vt:lpstr>commercial</vt:lpstr>
      <vt:lpstr>institutions</vt:lpstr>
      <vt:lpstr>News report</vt:lpstr>
      <vt:lpstr>Physician</vt:lpstr>
      <vt:lpstr>others</vt:lpstr>
      <vt:lpstr>website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Steve</cp:lastModifiedBy>
  <dcterms:created xsi:type="dcterms:W3CDTF">2018-11-12T23:39:34Z</dcterms:created>
  <dcterms:modified xsi:type="dcterms:W3CDTF">2018-11-13T02:30:12Z</dcterms:modified>
</cp:coreProperties>
</file>